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peu.sharepoint.com/sites/finplan/2021/2.1. Usvojeni FP 2021/3. UV_financijski plan/"/>
    </mc:Choice>
  </mc:AlternateContent>
  <xr:revisionPtr revIDLastSave="0" documentId="8_{55096219-B7BF-405E-AF3A-3A6FC4A071F1}" xr6:coauthVersionLast="46" xr6:coauthVersionMax="46" xr10:uidLastSave="{00000000-0000-0000-0000-000000000000}"/>
  <bookViews>
    <workbookView xWindow="-120" yWindow="-120" windowWidth="29040" windowHeight="15840" xr2:uid="{B0E49892-A695-48DD-94CA-EAB60F13B1BE}"/>
  </bookViews>
  <sheets>
    <sheet name="Financijski plan 2021." sheetId="2" r:id="rId1"/>
    <sheet name="Grafički prikazi" sheetId="3" r:id="rId2"/>
  </sheets>
  <definedNames>
    <definedName name="_xlnm._FilterDatabase" localSheetId="0" hidden="1">'Financijski plan 2021.'!$A$2:$AR$488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32" i="3"/>
  <c r="C26" i="3" s="1"/>
  <c r="C5" i="3" l="1"/>
  <c r="C6" i="3"/>
  <c r="F29" i="3"/>
  <c r="C27" i="3"/>
  <c r="C28" i="3"/>
  <c r="C29" i="3"/>
  <c r="C30" i="3"/>
  <c r="C31" i="3"/>
  <c r="C3" i="3"/>
  <c r="C4" i="3"/>
  <c r="H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J1" i="2"/>
  <c r="K1" i="2"/>
  <c r="I1" i="2"/>
  <c r="M2" i="2" l="1"/>
  <c r="C7" i="3"/>
  <c r="C32" i="3"/>
</calcChain>
</file>

<file path=xl/sharedStrings.xml><?xml version="1.0" encoding="utf-8"?>
<sst xmlns="http://schemas.openxmlformats.org/spreadsheetml/2006/main" count="1892" uniqueCount="121">
  <si>
    <t/>
  </si>
  <si>
    <t xml:space="preserve">IZVOR
</t>
  </si>
  <si>
    <t>OPIS IZVORA</t>
  </si>
  <si>
    <t xml:space="preserve">Stavka
</t>
  </si>
  <si>
    <t>Column1</t>
  </si>
  <si>
    <t>OPIS STAVKE</t>
  </si>
  <si>
    <t xml:space="preserve">AKTIVNOST
</t>
  </si>
  <si>
    <t>OPIS AKTIVNOSTI</t>
  </si>
  <si>
    <t>Projekcija plana
za 2022.</t>
  </si>
  <si>
    <t>Projekcija plana 
za 2023.</t>
  </si>
  <si>
    <t>Opći prihodi i primici</t>
  </si>
  <si>
    <t>Plaće za redovan rad</t>
  </si>
  <si>
    <t>A589088</t>
  </si>
  <si>
    <t>ADMINISTRACIJA I UPRAVLJANJE AGENCIJE ZA MOBILNOST I EU PROGRAME</t>
  </si>
  <si>
    <t>Ostali rashodi za zaposlene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</si>
  <si>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</si>
  <si>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</si>
  <si>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</si>
  <si>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</si>
  <si>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</si>
  <si>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</si>
  <si>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</si>
  <si>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</si>
  <si>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</si>
  <si>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</si>
  <si>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</si>
  <si>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</si>
  <si>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</si>
  <si>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</si>
  <si>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</si>
  <si>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</si>
  <si>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</si>
  <si>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</si>
  <si>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</t>
  </si>
  <si>
    <t>Premije osiguranja</t>
  </si>
  <si>
    <t>Reprezentacija</t>
  </si>
  <si>
    <t>Pristojbe i naknade</t>
  </si>
  <si>
    <t>Ostali nespomenuti rashodi poslovanja</t>
  </si>
  <si>
    <t>Bankarske usluge i usluge platnog prometa</t>
  </si>
  <si>
    <t>Uredska oprema i namještaj</t>
  </si>
  <si>
    <t>Sredstva učešća za pomoći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</si>
  <si>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</si>
  <si>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</si>
  <si>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</si>
  <si>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</si>
  <si>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</si>
  <si>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</si>
  <si>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</si>
  <si>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</si>
  <si>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</si>
  <si>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</si>
  <si>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</si>
  <si>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</si>
  <si>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Naknade građanima i kućanstvima u novcu</t>
  </si>
  <si>
    <t>A818042</t>
  </si>
  <si>
    <t>OBZOR 2020. I MOBILNOST ISTRAŽIVAČA</t>
  </si>
  <si>
    <t>Naknade troškova osobama izvan radnog odnosa</t>
  </si>
  <si>
    <t>Ulaganja u računalne programe</t>
  </si>
  <si>
    <t>A818043</t>
  </si>
  <si>
    <t>ERASMUS PLUS PROVEDBA PROGRAMA OD 2014. DO 2020.</t>
  </si>
  <si>
    <t>Licence</t>
  </si>
  <si>
    <t>Ostala prava</t>
  </si>
  <si>
    <t>A818055</t>
  </si>
  <si>
    <t>PORTAL STUDY IN CROATIA</t>
  </si>
  <si>
    <t>A818057</t>
  </si>
  <si>
    <t>ERASMUS PLUS – K3 PROJEKT UMREŽAVANJE NACIONALNIH AGENCIJA U PODRUČJU MLADI</t>
  </si>
  <si>
    <t>A818058</t>
  </si>
  <si>
    <t>EUROPSKE SNAGE SOLIDARNOSTI PROVEDBA PROGRAMA 2018. DO 2020.</t>
  </si>
  <si>
    <t>A818061</t>
  </si>
  <si>
    <t>ERASMUS PLUS - SUFINANCIRANJE – DIO PROVEDBE MLADI</t>
  </si>
  <si>
    <t>Pomoći EU</t>
  </si>
  <si>
    <t>A589091</t>
  </si>
  <si>
    <t>DJELATNOST HRVATSKE MREŽE ZA MOBILNOST ISTRAŽIVAČA (FP7 Ad hoc-2007-13)</t>
  </si>
  <si>
    <t>Plaće za prekovremeni rad</t>
  </si>
  <si>
    <t>A818017</t>
  </si>
  <si>
    <t>PROVOĐENJE MREŽNIH PROJEKATA IZ OBZOR 2020.PROGRAMA</t>
  </si>
  <si>
    <t>Članarine i norme</t>
  </si>
  <si>
    <t>Subvencije trgovačkim društvima, zadrugama, poljoprivrednici</t>
  </si>
  <si>
    <t>Tekuće pomoći temeljem prijenosa EU sredstava</t>
  </si>
  <si>
    <t>Tekući prijenosi između proračunskih korisnika istog proraču</t>
  </si>
  <si>
    <t>Negativne tečajne razlike i razlike zbog primjene valutne kl</t>
  </si>
  <si>
    <t>Zatezne kamate</t>
  </si>
  <si>
    <t>Komunikacijska oprema</t>
  </si>
  <si>
    <t>Oprema za održavanje i zaštitu</t>
  </si>
  <si>
    <t>Uređaji, strojevi i oprema za ostale namjene</t>
  </si>
  <si>
    <t>A818044</t>
  </si>
  <si>
    <t>ERASMUS PLUS – PROJEKTI ZA KORISNIKE OBRAZOVANJE OD 2014. DO 2020.</t>
  </si>
  <si>
    <t>Tekuće donacije iz EU sredstava</t>
  </si>
  <si>
    <t>A818045</t>
  </si>
  <si>
    <t>ERASMUS PLUS – PROJEKTI ZA KORISNIKE MLADI OD 2014. DO 2020.</t>
  </si>
  <si>
    <t>Naknade građanima i kućanstvima iz EU sredstava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</si>
  <si>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</si>
  <si>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</si>
  <si>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</si>
  <si>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</si>
  <si>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A818063</t>
  </si>
  <si>
    <t>A818064</t>
  </si>
  <si>
    <t>A818065</t>
  </si>
  <si>
    <t>Ostale pomoći</t>
  </si>
  <si>
    <t>Naknade građanima i kućanstvima u naravi</t>
  </si>
  <si>
    <t>Izvor financiranja</t>
  </si>
  <si>
    <t>Iznos</t>
  </si>
  <si>
    <t>Udio u ukupnom proračunu u %</t>
  </si>
  <si>
    <t>Izvor 11</t>
  </si>
  <si>
    <t>Izvor 12</t>
  </si>
  <si>
    <t>Izvor 51</t>
  </si>
  <si>
    <t>Izvor 52</t>
  </si>
  <si>
    <t>Ukupan financijski plan 2021.</t>
  </si>
  <si>
    <t>Program / projekt</t>
  </si>
  <si>
    <t xml:space="preserve">Iznos </t>
  </si>
  <si>
    <t>Operativni troškovi</t>
  </si>
  <si>
    <t>Incijative i mreže</t>
  </si>
  <si>
    <t>Erasmus plus projekti</t>
  </si>
  <si>
    <t xml:space="preserve">ESS projekti </t>
  </si>
  <si>
    <t>Obzor 2020. i mob. istraživača</t>
  </si>
  <si>
    <t>Ceepus i bilat. stipendije</t>
  </si>
  <si>
    <t>Financijski plan 2020</t>
  </si>
  <si>
    <t>Financijski plan 2021.</t>
  </si>
  <si>
    <t>EUROPSKE SNAGE SOLIDARNOSTI - NOVI PROJEKTI</t>
  </si>
  <si>
    <t>ERASMUS OBRAZOVANJE - NOVI PROJEKTI</t>
  </si>
  <si>
    <t>ERASMUS MLADI - NOVI 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</si>
</sst>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kn-41A]_-;\-* #,##0.00\ [$kn-41A]_-;_-* &quot;-&quot;??\ [$kn-41A]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" fontId="1" fillId="2" borderId="1" applyNumberFormat="0" applyProtection="0">
      <alignment horizontal="left" vertical="center" indent="1" justifyLastLine="1"/>
    </xf>
    <xf numFmtId="4" fontId="1" fillId="2" borderId="1" applyNumberFormat="0" applyProtection="0">
      <alignment horizontal="left" vertical="center" indent="1" justifyLastLine="1"/>
    </xf>
    <xf numFmtId="0" fontId="2" fillId="0" borderId="0"/>
    <xf numFmtId="4" fontId="1" fillId="0" borderId="1" applyNumberFormat="0" applyProtection="0">
      <alignment horizontal="right" vertical="center"/>
    </xf>
    <xf numFmtId="164" fontId="3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165" fontId="0" fillId="0" borderId="6" xfId="0" applyNumberFormat="1" applyBorder="1"/>
    <xf numFmtId="165" fontId="0" fillId="0" borderId="7" xfId="0" applyNumberFormat="1" applyBorder="1"/>
    <xf numFmtId="0" fontId="0" fillId="0" borderId="8" xfId="0" applyBorder="1"/>
    <xf numFmtId="0" fontId="0" fillId="0" borderId="9" xfId="0" applyBorder="1"/>
    <xf numFmtId="165" fontId="0" fillId="0" borderId="0" xfId="0" applyNumberFormat="1" applyFont="1" applyFill="1"/>
    <xf numFmtId="165" fontId="5" fillId="0" borderId="1" xfId="1" applyNumberFormat="1" applyFont="1" applyFill="1">
      <alignment horizontal="left" vertical="center" indent="1" justifyLastLine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4" fontId="0" fillId="0" borderId="0" xfId="5" applyFont="1"/>
    <xf numFmtId="10" fontId="0" fillId="0" borderId="0" xfId="0" applyNumberFormat="1"/>
    <xf numFmtId="0" fontId="4" fillId="4" borderId="0" xfId="0" applyFont="1" applyFill="1"/>
    <xf numFmtId="164" fontId="4" fillId="4" borderId="0" xfId="0" applyNumberFormat="1" applyFont="1" applyFill="1"/>
    <xf numFmtId="10" fontId="0" fillId="4" borderId="0" xfId="0" applyNumberFormat="1" applyFill="1"/>
    <xf numFmtId="164" fontId="0" fillId="0" borderId="0" xfId="0" applyNumberFormat="1"/>
    <xf numFmtId="4" fontId="0" fillId="0" borderId="2" xfId="0" applyNumberFormat="1" applyBorder="1"/>
    <xf numFmtId="4" fontId="0" fillId="0" borderId="4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165" fontId="0" fillId="0" borderId="6" xfId="0" applyNumberFormat="1" applyFill="1" applyBorder="1"/>
    <xf numFmtId="4" fontId="0" fillId="0" borderId="2" xfId="0" applyNumberFormat="1" applyFill="1" applyBorder="1"/>
    <xf numFmtId="4" fontId="0" fillId="0" borderId="9" xfId="0" applyNumberFormat="1" applyFill="1" applyBorder="1"/>
    <xf numFmtId="165" fontId="0" fillId="0" borderId="0" xfId="0" applyNumberFormat="1" applyFill="1"/>
  </cellXfs>
  <cellStyles count="6">
    <cellStyle name="Comma 2" xfId="5" xr:uid="{9F3F347D-D577-41E8-8E66-F1986148862E}"/>
    <cellStyle name="Normal" xfId="0" builtinId="0"/>
    <cellStyle name="Normal 6" xfId="3" xr:uid="{4244C4C9-A519-4444-91F1-737E4B2B0D8E}"/>
    <cellStyle name="SAPBEXchaText" xfId="1" xr:uid="{91FE160C-80C1-4ADE-838F-6199311B0DDF}"/>
    <cellStyle name="SAPBEXstdData" xfId="4" xr:uid="{FA5A8CB4-B422-4B45-9A5C-D2DDFD1E5D3C}"/>
    <cellStyle name="SAPBEXstdItem" xfId="2" xr:uid="{A2BF8F7D-920A-4A92-903B-61DA4E550D9A}"/>
  </cellStyles>
  <dxfs count="15"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_-* #,##0.00\ [$kn-41A]_-;\-* #,##0.00\ [$kn-41A]_-;_-* &quot;-&quot;??\ [$kn-41A]_-;_-@_-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</a:t>
            </a:r>
            <a:r>
              <a:rPr lang="hr-HR"/>
              <a:t>inancijski plan po izvorima financiranja</a:t>
            </a:r>
            <a:endParaRPr lang="en-US"/>
          </a:p>
        </c:rich>
      </c:tx>
      <c:layout>
        <c:manualLayout>
          <c:xMode val="edge"/>
          <c:yMode val="edge"/>
          <c:x val="0.2606987170082000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'Grafički prikazi'!$B$2</c:f>
              <c:strCache>
                <c:ptCount val="1"/>
                <c:pt idx="0">
                  <c:v>Iznos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C8-4D80-8B09-6DEC8AFB3E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C8-4D80-8B09-6DEC8AFB3E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C8-4D80-8B09-6DEC8AFB3E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C8-4D80-8B09-6DEC8AFB3E17}"/>
              </c:ext>
            </c:extLst>
          </c:dPt>
          <c:dLbls>
            <c:dLbl>
              <c:idx val="0"/>
              <c:layout>
                <c:manualLayout>
                  <c:x val="-4.2434008093644466E-3"/>
                  <c:y val="1.30404752037574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C8-4D80-8B09-6DEC8AFB3E17}"/>
                </c:ext>
              </c:extLst>
            </c:dLbl>
            <c:dLbl>
              <c:idx val="1"/>
              <c:layout>
                <c:manualLayout>
                  <c:x val="-1.368917534852475E-2"/>
                  <c:y val="1.020217172631034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79F33459-75D6-44C4-9417-6194CBCF998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6C8-4D80-8B09-6DEC8AFB3E17}"/>
                </c:ext>
              </c:extLst>
            </c:dLbl>
            <c:dLbl>
              <c:idx val="3"/>
              <c:layout>
                <c:manualLayout>
                  <c:x val="-2.2094069227262151E-2"/>
                  <c:y val="2.29243397948125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C8-4D80-8B09-6DEC8AFB3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'Grafički prikazi'!$A$3:$A$6</c:f>
              <c:strCache>
                <c:ptCount val="4"/>
                <c:pt idx="0">
                  <c:v>Izvor 11</c:v>
                </c:pt>
                <c:pt idx="1">
                  <c:v>Izvor 12</c:v>
                </c:pt>
                <c:pt idx="2">
                  <c:v>Izvor 51</c:v>
                </c:pt>
                <c:pt idx="3">
                  <c:v>Izvor 52</c:v>
                </c:pt>
              </c:strCache>
            </c:strRef>
          </c:cat>
          <c:val>
            <c:numRef>
              <c:f>'Grafički prikazi'!$B$3:$B$6</c:f>
              <c:numCache>
                <c:formatCode>_-* #,##0.00\ _k_n_-;\-* #,##0.00\ _k_n_-;_-* "-"??\ _k_n_-;_-@_-</c:formatCode>
                <c:ptCount val="4"/>
                <c:pt idx="0">
                  <c:v>5987070</c:v>
                </c:pt>
                <c:pt idx="1">
                  <c:v>13820781</c:v>
                </c:pt>
                <c:pt idx="2">
                  <c:v>335014304</c:v>
                </c:pt>
                <c:pt idx="3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8-4D80-8B09-6DEC8AFB3E17}"/>
            </c:ext>
          </c:extLst>
        </c:ser>
        <c:ser>
          <c:idx val="1"/>
          <c:order val="1"/>
          <c:tx>
            <c:strRef>
              <c:f>'Grafički prikazi'!$C$2</c:f>
              <c:strCache>
                <c:ptCount val="1"/>
                <c:pt idx="0">
                  <c:v>Udio u ukupnom proračunu u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67-4E59-A100-51F5E7A5A3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67-4E59-A100-51F5E7A5A3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467-4E59-A100-51F5E7A5A3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467-4E59-A100-51F5E7A5A3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'Grafički prikazi'!$A$3:$A$6</c:f>
              <c:strCache>
                <c:ptCount val="4"/>
                <c:pt idx="0">
                  <c:v>Izvor 11</c:v>
                </c:pt>
                <c:pt idx="1">
                  <c:v>Izvor 12</c:v>
                </c:pt>
                <c:pt idx="2">
                  <c:v>Izvor 51</c:v>
                </c:pt>
                <c:pt idx="3">
                  <c:v>Izvor 52</c:v>
                </c:pt>
              </c:strCache>
            </c:strRef>
          </c:cat>
          <c:val>
            <c:numRef>
              <c:f>'Grafički prikazi'!$C$3:$C$6</c:f>
              <c:numCache>
                <c:formatCode>0.00%</c:formatCode>
                <c:ptCount val="4"/>
                <c:pt idx="0">
                  <c:v>1.6872868396786662E-2</c:v>
                </c:pt>
                <c:pt idx="1">
                  <c:v>3.8949973685594046E-2</c:v>
                </c:pt>
                <c:pt idx="2">
                  <c:v>0.94414333930170846</c:v>
                </c:pt>
                <c:pt idx="3">
                  <c:v>3.3818615910861233E-5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B9-4B4C-8C26-D93B9A392E9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hr-H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Financijski plan po programima / projektima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'Grafički prikazi'!$B$25</c:f>
              <c:strCache>
                <c:ptCount val="1"/>
                <c:pt idx="0">
                  <c:v>Iznos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D8-4B0B-852F-22C94A9E27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D8-4B0B-852F-22C94A9E27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D8-4B0B-852F-22C94A9E27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D8-4B0B-852F-22C94A9E27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D8-4B0B-852F-22C94A9E27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D8-4B0B-852F-22C94A9E27C5}"/>
              </c:ext>
            </c:extLst>
          </c:dPt>
          <c:dLbls>
            <c:dLbl>
              <c:idx val="2"/>
              <c:layout>
                <c:manualLayout>
                  <c:x val="5.5001731228102133E-4"/>
                  <c:y val="-0.279885768534817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D8-4B0B-852F-22C94A9E2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'Grafički prikazi'!$A$26:$A$31</c:f>
              <c:strCache>
                <c:ptCount val="6"/>
                <c:pt idx="0">
                  <c:v>Operativni troškovi</c:v>
                </c:pt>
                <c:pt idx="1">
                  <c:v>Incijative i mreže</c:v>
                </c:pt>
                <c:pt idx="2">
                  <c:v>Erasmus plus projekti</c:v>
                </c:pt>
                <c:pt idx="3">
                  <c:v>ESS projekti </c:v>
                </c:pt>
                <c:pt idx="4">
                  <c:v>Obzor 2020. i mob. istraživača</c:v>
                </c:pt>
                <c:pt idx="5">
                  <c:v>Ceepus i bilat. stipendije</c:v>
                </c:pt>
              </c:strCache>
            </c:strRef>
          </c:cat>
          <c:val>
            <c:numRef>
              <c:f>'Grafički prikazi'!$B$26:$B$31</c:f>
              <c:numCache>
                <c:formatCode>_-* #,##0.00\ _k_n_-;\-* #,##0.00\ _k_n_-;_-* "-"??\ _k_n_-;_-@_-</c:formatCode>
                <c:ptCount val="6"/>
                <c:pt idx="0">
                  <c:v>27668693</c:v>
                </c:pt>
                <c:pt idx="1">
                  <c:v>2779515</c:v>
                </c:pt>
                <c:pt idx="2">
                  <c:v>293730675</c:v>
                </c:pt>
                <c:pt idx="3">
                  <c:v>26154075</c:v>
                </c:pt>
                <c:pt idx="4">
                  <c:v>1698197</c:v>
                </c:pt>
                <c:pt idx="5">
                  <c:v>2803000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D8-4B0B-852F-22C94A9E27C5}"/>
            </c:ext>
          </c:extLst>
        </c:ser>
        <c:ser>
          <c:idx val="1"/>
          <c:order val="1"/>
          <c:tx>
            <c:strRef>
              <c:f>'Grafički prikazi'!$C$25</c:f>
              <c:strCache>
                <c:ptCount val="1"/>
                <c:pt idx="0">
                  <c:v>Udio u ukupnom proračunu u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259-421C-BD8C-BCC051E5C6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259-421C-BD8C-BCC051E5C6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259-421C-BD8C-BCC051E5C6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259-421C-BD8C-BCC051E5C6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259-421C-BD8C-BCC051E5C6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259-421C-BD8C-BCC051E5C6EE}"/>
              </c:ext>
            </c:extLst>
          </c:dPt>
          <c:cat>
            <c:strRef>
              <c:f>'Grafički prikazi'!$A$26:$A$31</c:f>
              <c:strCache>
                <c:ptCount val="6"/>
                <c:pt idx="0">
                  <c:v>Operativni troškovi</c:v>
                </c:pt>
                <c:pt idx="1">
                  <c:v>Incijative i mreže</c:v>
                </c:pt>
                <c:pt idx="2">
                  <c:v>Erasmus plus projekti</c:v>
                </c:pt>
                <c:pt idx="3">
                  <c:v>ESS projekti </c:v>
                </c:pt>
                <c:pt idx="4">
                  <c:v>Obzor 2020. i mob. istraživača</c:v>
                </c:pt>
                <c:pt idx="5">
                  <c:v>Ceepus i bilat. stipendije</c:v>
                </c:pt>
              </c:strCache>
            </c:strRef>
          </c:cat>
          <c:val>
            <c:numRef>
              <c:f>'Grafički prikazi'!$C$26:$C$31</c:f>
              <c:numCache>
                <c:formatCode>0.00%</c:formatCode>
                <c:ptCount val="6"/>
                <c:pt idx="0">
                  <c:v>7.7976408443544559E-2</c:v>
                </c:pt>
                <c:pt idx="1">
                  <c:v>7.8332791836231205E-3</c:v>
                </c:pt>
                <c:pt idx="2">
                  <c:v>0.82779707325525076</c:v>
                </c:pt>
                <c:pt idx="3">
                  <c:v>7.37078847440715E-2</c:v>
                </c:pt>
                <c:pt idx="4">
                  <c:v>4.7858893403314008E-3</c:v>
                </c:pt>
                <c:pt idx="5">
                  <c:v>7.8994650331786695E-3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534-47E1-B1C4-98B528BF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0</xdr:rowOff>
    </xdr:from>
    <xdr:to>
      <xdr:col>8</xdr:col>
      <xdr:colOff>476249</xdr:colOff>
      <xdr:row>22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7A41D5-023E-4101-9D6C-5B2DD5ACA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19050</xdr:rowOff>
    </xdr:from>
    <xdr:to>
      <xdr:col>8</xdr:col>
      <xdr:colOff>485775</xdr:colOff>
      <xdr:row>51</xdr:row>
      <xdr:rowOff>100011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9D62A0-555A-404E-B2CC-0D80519E4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DEA264-9FA1-4667-B72C-9D4CB07953A8}" name="Table1" displayName="Table1" ref="A2:K406" totalsRowShown="0" headerRowDxfId="14" headerRowBorderDxfId="13" tableBorderDxfId="12" totalsRowBorderDxfId="11">
  <autoFilter ref="A2:K406" xr:uid="{2A820BCF-8CCD-4550-8F8D-CEC8F03AC890}"/>
  <tableColumns count="11">
    <tableColumn id="1" xr3:uid="{E9288F92-8537-437D-BEAE-A87E28F3F45E}" name="IZVOR_x000a_" dataDxfId="10"/>
    <tableColumn id="2" xr3:uid="{6181B6B1-009B-4051-9EB9-5AD83B76EE9B}" name="OPIS IZVORA" dataDxfId="9"/>
    <tableColumn id="3" xr3:uid="{C501F986-EDF4-4076-9971-BFE38BEE8A69}" name="Stavka_x000a_" dataDxfId="8"/>
    <tableColumn id="10" xr3:uid="{F8824CC1-4BD6-4338-9902-1DAC05D61F28}" name="Column1" dataDxfId="7">
      <calculatedColumnFormula>LEFT(Table1[[#This Row],[Stavka
]],2)</calculatedColumnFormula>
    </tableColumn>
    <tableColumn id="4" xr3:uid="{DCED9E41-A0E5-498F-8B58-5F2839F38FE2}" name="OPIS STAVKE" dataDxfId="6"/>
    <tableColumn id="5" xr3:uid="{63C6E982-82F6-496F-9F1C-D084A5763C79}" name="AKTIVNOST_x000a_" dataDxfId="5"/>
    <tableColumn id="6" xr3:uid="{38A2FBC5-ADEB-4DE2-A313-42418C9EE788}" name="OPIS AKTIVNOSTI" dataDxfId="4"/>
    <tableColumn id="11" xr3:uid="{019A69C0-ECC0-4639-B32D-02C60F2C7DF8}" name="Financijski plan 2020" dataDxfId="3"/>
    <tableColumn id="7" xr3:uid="{31BCCC4C-81D6-45F3-9EFC-64579878D656}" name="Financijski plan 2021." dataDxfId="2"/>
    <tableColumn id="8" xr3:uid="{5F0BD91C-A27E-4855-8A39-74F3EC788FBD}" name="Projekcija plana_x000a_za 2022." dataDxfId="1"/>
    <tableColumn id="9" xr3:uid="{45866D82-F15B-43C7-8F62-C3DAA5E54DFD}" name="Projekcija plana _x000a_za 2023.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456F-CBC5-4FF6-B12C-D5EA99C18874}">
  <dimension ref="A1:M488"/>
  <sheetViews>
    <sheetView tabSelected="1" topLeftCell="G247" zoomScale="80" zoomScaleNormal="80" workbookViewId="0">
      <selection activeCell="J271" sqref="J271"/>
    </sheetView>
  </sheetViews>
  <sheetFormatPr defaultRowHeight="15" x14ac:dyDescent="0.25"/>
  <cols>
    <col min="1" max="1" width="18" bestFit="1" customWidth="1"/>
    <col min="2" max="2" width="24.5703125" customWidth="1"/>
    <col min="3" max="4" width="18.28515625" customWidth="1"/>
    <col min="5" max="5" width="24.7109375" customWidth="1"/>
    <col min="6" max="6" width="14.42578125" bestFit="1" customWidth="1"/>
    <col min="7" max="7" width="86.7109375" customWidth="1"/>
    <col min="8" max="8" width="39.7109375" customWidth="1"/>
    <col min="9" max="9" width="28" style="28" bestFit="1" customWidth="1"/>
    <col min="10" max="10" width="23.42578125" style="1" bestFit="1" customWidth="1"/>
    <col min="11" max="11" width="23.85546875" style="1" bestFit="1" customWidth="1"/>
    <col min="13" max="13" width="37.5703125" customWidth="1"/>
  </cols>
  <sheetData>
    <row r="1" spans="1:13" x14ac:dyDescent="0.25">
      <c r="C1" t="s">
        <v>0</v>
      </c>
      <c r="H1" s="11">
        <f>SUBTOTAL(9,H3:H406)</f>
        <v>264876933.99000001</v>
      </c>
      <c r="I1" s="12">
        <f>SUBTOTAL(9,I3:I406)</f>
        <v>354834155</v>
      </c>
      <c r="J1" s="12">
        <f t="shared" ref="J1:K1" si="0">SUBTOTAL(9,J3:J406)</f>
        <v>361360020.89819998</v>
      </c>
      <c r="K1" s="12">
        <f t="shared" si="0"/>
        <v>324782812.9228459</v>
      </c>
      <c r="M1" s="1"/>
    </row>
    <row r="2" spans="1:13" ht="30" x14ac:dyDescent="0.25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116</v>
      </c>
      <c r="I2" s="25" t="s">
        <v>117</v>
      </c>
      <c r="J2" s="7" t="s">
        <v>8</v>
      </c>
      <c r="K2" s="8" t="s">
        <v>9</v>
      </c>
      <c r="M2" s="1">
        <f>I1-H1</f>
        <v>89957221.00999999</v>
      </c>
    </row>
    <row r="3" spans="1:13" x14ac:dyDescent="0.25">
      <c r="A3" s="3">
        <v>11</v>
      </c>
      <c r="B3" s="2" t="s">
        <v>10</v>
      </c>
      <c r="C3" s="2">
        <v>3111</v>
      </c>
      <c r="D3" s="2" t="str">
        <f>LEFT(Table1[[#This Row],[Stavka
]],2)</f>
        <v>31</v>
      </c>
      <c r="E3" s="2" t="s">
        <v>11</v>
      </c>
      <c r="F3" s="2" t="s">
        <v>12</v>
      </c>
      <c r="G3" s="2" t="s">
        <v>13</v>
      </c>
      <c r="H3" s="21">
        <v>1455866</v>
      </c>
      <c r="I3" s="26">
        <v>1455866</v>
      </c>
      <c r="J3" s="21">
        <v>1502453.7120000001</v>
      </c>
      <c r="K3" s="22">
        <v>1509965.9805599998</v>
      </c>
    </row>
    <row r="4" spans="1:13" x14ac:dyDescent="0.25">
      <c r="A4" s="3">
        <v>11</v>
      </c>
      <c r="B4" s="2" t="s">
        <v>10</v>
      </c>
      <c r="C4" s="2">
        <v>3121</v>
      </c>
      <c r="D4" s="2" t="str">
        <f>LEFT(Table1[[#This Row],[Stavka
]],2)</f>
        <v>31</v>
      </c>
      <c r="E4" s="2" t="s">
        <v>14</v>
      </c>
      <c r="F4" s="2" t="s">
        <v>12</v>
      </c>
      <c r="G4" s="2" t="s">
        <v>13</v>
      </c>
      <c r="H4" s="21">
        <v>100000</v>
      </c>
      <c r="I4" s="26">
        <v>100000</v>
      </c>
      <c r="J4" s="21">
        <v>103200</v>
      </c>
      <c r="K4" s="22">
        <v>103715.99999999999</v>
      </c>
    </row>
    <row r="5" spans="1:13" x14ac:dyDescent="0.25">
      <c r="A5" s="3">
        <v>11</v>
      </c>
      <c r="B5" s="2" t="s">
        <v>10</v>
      </c>
      <c r="C5" s="2">
        <v>3132</v>
      </c>
      <c r="D5" s="2" t="str">
        <f>LEFT(Table1[[#This Row],[Stavka
]],2)</f>
        <v>31</v>
      </c>
      <c r="E5" s="2" t="s">
        <v>15</v>
      </c>
      <c r="F5" s="2" t="s">
        <v>12</v>
      </c>
      <c r="G5" s="2" t="s">
        <v>13</v>
      </c>
      <c r="H5" s="21">
        <v>224461</v>
      </c>
      <c r="I5" s="26">
        <v>224461</v>
      </c>
      <c r="J5" s="21">
        <v>231643.75200000001</v>
      </c>
      <c r="K5" s="22">
        <v>232801.97076</v>
      </c>
    </row>
    <row r="6" spans="1:13" x14ac:dyDescent="0.25">
      <c r="A6" s="3">
        <v>11</v>
      </c>
      <c r="B6" s="2" t="s">
        <v>10</v>
      </c>
      <c r="C6" s="2">
        <v>3211</v>
      </c>
      <c r="D6" s="2" t="str">
        <f>LEFT(Table1[[#This Row],[Stavka
]],2)</f>
        <v>32</v>
      </c>
      <c r="E6" s="2" t="s">
        <v>16</v>
      </c>
      <c r="F6" s="2" t="s">
        <v>12</v>
      </c>
      <c r="G6" s="2" t="s">
        <v>13</v>
      </c>
      <c r="H6" s="21">
        <v>30000</v>
      </c>
      <c r="I6" s="26">
        <v>30000</v>
      </c>
      <c r="J6" s="21">
        <v>30900</v>
      </c>
      <c r="K6" s="22">
        <v>31827</v>
      </c>
    </row>
    <row r="7" spans="1:13" x14ac:dyDescent="0.25">
      <c r="A7" s="3">
        <v>11</v>
      </c>
      <c r="B7" s="2" t="s">
        <v>10</v>
      </c>
      <c r="C7" s="2">
        <v>3212</v>
      </c>
      <c r="D7" s="2" t="str">
        <f>LEFT(Table1[[#This Row],[Stavka
]],2)</f>
        <v>32</v>
      </c>
      <c r="E7" s="2" t="s">
        <v>17</v>
      </c>
      <c r="F7" s="2" t="s">
        <v>12</v>
      </c>
      <c r="G7" s="2" t="s">
        <v>13</v>
      </c>
      <c r="H7" s="21">
        <v>60000</v>
      </c>
      <c r="I7" s="26">
        <v>60000</v>
      </c>
      <c r="J7" s="21">
        <v>61800</v>
      </c>
      <c r="K7" s="22">
        <v>63654</v>
      </c>
    </row>
    <row r="8" spans="1:13" x14ac:dyDescent="0.25">
      <c r="A8" s="3">
        <v>11</v>
      </c>
      <c r="B8" s="2" t="s">
        <v>10</v>
      </c>
      <c r="C8" s="2">
        <v>3213</v>
      </c>
      <c r="D8" s="2" t="str">
        <f>LEFT(Table1[[#This Row],[Stavka
]],2)</f>
        <v>32</v>
      </c>
      <c r="E8" s="2" t="s">
        <v>18</v>
      </c>
      <c r="F8" s="2" t="s">
        <v>12</v>
      </c>
      <c r="G8" s="2" t="s">
        <v>13</v>
      </c>
      <c r="H8" s="21">
        <v>12616</v>
      </c>
      <c r="I8" s="26">
        <v>12616</v>
      </c>
      <c r="J8" s="21">
        <v>12994.48</v>
      </c>
      <c r="K8" s="22">
        <v>13384.314399999999</v>
      </c>
    </row>
    <row r="9" spans="1:13" x14ac:dyDescent="0.25">
      <c r="A9" s="3">
        <v>11</v>
      </c>
      <c r="B9" s="2" t="s">
        <v>10</v>
      </c>
      <c r="C9" s="2">
        <v>3214</v>
      </c>
      <c r="D9" s="2" t="str">
        <f>LEFT(Table1[[#This Row],[Stavka
]],2)</f>
        <v>32</v>
      </c>
      <c r="E9" s="2" t="s">
        <v>19</v>
      </c>
      <c r="F9" s="2" t="s">
        <v>12</v>
      </c>
      <c r="G9" s="2" t="s">
        <v>13</v>
      </c>
      <c r="H9" s="21">
        <v>1000</v>
      </c>
      <c r="I9" s="26">
        <v>1000</v>
      </c>
      <c r="J9" s="21">
        <v>1030</v>
      </c>
      <c r="K9" s="22">
        <v>1060.9000000000001</v>
      </c>
    </row>
    <row r="10" spans="1:13" x14ac:dyDescent="0.25">
      <c r="A10" s="3">
        <v>11</v>
      </c>
      <c r="B10" s="2" t="s">
        <v>10</v>
      </c>
      <c r="C10" s="2">
        <v>3221</v>
      </c>
      <c r="D10" s="2" t="str">
        <f>LEFT(Table1[[#This Row],[Stavka
]],2)</f>
        <v>32</v>
      </c>
      <c r="E10" s="2" t="s">
        <v>20</v>
      </c>
      <c r="F10" s="2" t="s">
        <v>12</v>
      </c>
      <c r="G10" s="2" t="s">
        <v>13</v>
      </c>
      <c r="H10" s="21">
        <v>17000</v>
      </c>
      <c r="I10" s="26">
        <v>17000</v>
      </c>
      <c r="J10" s="21">
        <v>17510</v>
      </c>
      <c r="K10" s="22">
        <v>18035.3</v>
      </c>
    </row>
    <row r="11" spans="1:13" x14ac:dyDescent="0.25">
      <c r="A11" s="3">
        <v>11</v>
      </c>
      <c r="B11" s="2" t="s">
        <v>10</v>
      </c>
      <c r="C11" s="2">
        <v>3223</v>
      </c>
      <c r="D11" s="2" t="str">
        <f>LEFT(Table1[[#This Row],[Stavka
]],2)</f>
        <v>32</v>
      </c>
      <c r="E11" s="2" t="s">
        <v>21</v>
      </c>
      <c r="F11" s="2" t="s">
        <v>12</v>
      </c>
      <c r="G11" s="2" t="s">
        <v>13</v>
      </c>
      <c r="H11" s="21">
        <v>34000</v>
      </c>
      <c r="I11" s="26">
        <v>34000</v>
      </c>
      <c r="J11" s="21">
        <v>35020</v>
      </c>
      <c r="K11" s="22">
        <v>36070.6</v>
      </c>
    </row>
    <row r="12" spans="1:13" x14ac:dyDescent="0.25">
      <c r="A12" s="3">
        <v>11</v>
      </c>
      <c r="B12" s="2" t="s">
        <v>10</v>
      </c>
      <c r="C12" s="2">
        <v>3224</v>
      </c>
      <c r="D12" s="2" t="str">
        <f>LEFT(Table1[[#This Row],[Stavka
]],2)</f>
        <v>32</v>
      </c>
      <c r="E12" s="2" t="s">
        <v>22</v>
      </c>
      <c r="F12" s="2" t="s">
        <v>12</v>
      </c>
      <c r="G12" s="2" t="s">
        <v>13</v>
      </c>
      <c r="H12" s="21">
        <v>1000</v>
      </c>
      <c r="I12" s="26">
        <v>1000</v>
      </c>
      <c r="J12" s="21">
        <v>1030</v>
      </c>
      <c r="K12" s="22">
        <v>1060.9000000000001</v>
      </c>
    </row>
    <row r="13" spans="1:13" x14ac:dyDescent="0.25">
      <c r="A13" s="3">
        <v>11</v>
      </c>
      <c r="B13" s="2" t="s">
        <v>10</v>
      </c>
      <c r="C13" s="2">
        <v>3225</v>
      </c>
      <c r="D13" s="2" t="str">
        <f>LEFT(Table1[[#This Row],[Stavka
]],2)</f>
        <v>32</v>
      </c>
      <c r="E13" s="2" t="s">
        <v>23</v>
      </c>
      <c r="F13" s="2" t="s">
        <v>12</v>
      </c>
      <c r="G13" s="2" t="s">
        <v>13</v>
      </c>
      <c r="H13" s="21">
        <v>1000</v>
      </c>
      <c r="I13" s="26">
        <v>1000</v>
      </c>
      <c r="J13" s="21">
        <v>1030</v>
      </c>
      <c r="K13" s="22">
        <v>1060.9000000000001</v>
      </c>
    </row>
    <row r="14" spans="1:13" x14ac:dyDescent="0.25">
      <c r="A14" s="3">
        <v>11</v>
      </c>
      <c r="B14" s="2" t="s">
        <v>10</v>
      </c>
      <c r="C14" s="2">
        <v>3231</v>
      </c>
      <c r="D14" s="2" t="str">
        <f>LEFT(Table1[[#This Row],[Stavka
]],2)</f>
        <v>32</v>
      </c>
      <c r="E14" s="2" t="s">
        <v>24</v>
      </c>
      <c r="F14" s="2" t="s">
        <v>12</v>
      </c>
      <c r="G14" s="2" t="s">
        <v>13</v>
      </c>
      <c r="H14" s="21">
        <v>15000</v>
      </c>
      <c r="I14" s="26">
        <v>15000</v>
      </c>
      <c r="J14" s="21">
        <v>15450</v>
      </c>
      <c r="K14" s="22">
        <v>15913.5</v>
      </c>
    </row>
    <row r="15" spans="1:13" x14ac:dyDescent="0.25">
      <c r="A15" s="3">
        <v>11</v>
      </c>
      <c r="B15" s="2" t="s">
        <v>10</v>
      </c>
      <c r="C15" s="2">
        <v>3232</v>
      </c>
      <c r="D15" s="2" t="str">
        <f>LEFT(Table1[[#This Row],[Stavka
]],2)</f>
        <v>32</v>
      </c>
      <c r="E15" s="2" t="s">
        <v>25</v>
      </c>
      <c r="F15" s="2" t="s">
        <v>12</v>
      </c>
      <c r="G15" s="2" t="s">
        <v>13</v>
      </c>
      <c r="H15" s="21">
        <v>10000</v>
      </c>
      <c r="I15" s="26">
        <v>10000</v>
      </c>
      <c r="J15" s="21">
        <v>10300</v>
      </c>
      <c r="K15" s="22">
        <v>10609</v>
      </c>
    </row>
    <row r="16" spans="1:13" x14ac:dyDescent="0.25">
      <c r="A16" s="3">
        <v>11</v>
      </c>
      <c r="B16" s="2" t="s">
        <v>10</v>
      </c>
      <c r="C16" s="2">
        <v>3233</v>
      </c>
      <c r="D16" s="2" t="str">
        <f>LEFT(Table1[[#This Row],[Stavka
]],2)</f>
        <v>32</v>
      </c>
      <c r="E16" s="2" t="s">
        <v>26</v>
      </c>
      <c r="F16" s="2" t="s">
        <v>12</v>
      </c>
      <c r="G16" s="2" t="s">
        <v>13</v>
      </c>
      <c r="H16" s="21">
        <v>1660</v>
      </c>
      <c r="I16" s="26">
        <v>1660</v>
      </c>
      <c r="J16" s="21">
        <v>1709.8</v>
      </c>
      <c r="K16" s="22">
        <v>1761.0940000000001</v>
      </c>
    </row>
    <row r="17" spans="1:11" x14ac:dyDescent="0.25">
      <c r="A17" s="3">
        <v>11</v>
      </c>
      <c r="B17" s="2" t="s">
        <v>10</v>
      </c>
      <c r="C17" s="2">
        <v>3234</v>
      </c>
      <c r="D17" s="2" t="str">
        <f>LEFT(Table1[[#This Row],[Stavka
]],2)</f>
        <v>32</v>
      </c>
      <c r="E17" s="2" t="s">
        <v>27</v>
      </c>
      <c r="F17" s="2" t="s">
        <v>12</v>
      </c>
      <c r="G17" s="2" t="s">
        <v>13</v>
      </c>
      <c r="H17" s="21">
        <v>19000</v>
      </c>
      <c r="I17" s="26">
        <v>19000</v>
      </c>
      <c r="J17" s="21">
        <v>19570</v>
      </c>
      <c r="K17" s="22">
        <v>20157.099999999999</v>
      </c>
    </row>
    <row r="18" spans="1:11" x14ac:dyDescent="0.25">
      <c r="A18" s="3">
        <v>11</v>
      </c>
      <c r="B18" s="2" t="s">
        <v>10</v>
      </c>
      <c r="C18" s="2">
        <v>3235</v>
      </c>
      <c r="D18" s="2" t="str">
        <f>LEFT(Table1[[#This Row],[Stavka
]],2)</f>
        <v>32</v>
      </c>
      <c r="E18" s="2" t="s">
        <v>28</v>
      </c>
      <c r="F18" s="2" t="s">
        <v>12</v>
      </c>
      <c r="G18" s="2" t="s">
        <v>13</v>
      </c>
      <c r="H18" s="21">
        <v>300000</v>
      </c>
      <c r="I18" s="26">
        <v>300000</v>
      </c>
      <c r="J18" s="21">
        <v>309000</v>
      </c>
      <c r="K18" s="22">
        <v>318270</v>
      </c>
    </row>
    <row r="19" spans="1:11" x14ac:dyDescent="0.25">
      <c r="A19" s="3">
        <v>11</v>
      </c>
      <c r="B19" s="2" t="s">
        <v>10</v>
      </c>
      <c r="C19" s="2">
        <v>3236</v>
      </c>
      <c r="D19" s="2" t="str">
        <f>LEFT(Table1[[#This Row],[Stavka
]],2)</f>
        <v>32</v>
      </c>
      <c r="E19" s="2" t="s">
        <v>29</v>
      </c>
      <c r="F19" s="2" t="s">
        <v>12</v>
      </c>
      <c r="G19" s="2" t="s">
        <v>13</v>
      </c>
      <c r="H19" s="21">
        <v>1000</v>
      </c>
      <c r="I19" s="26">
        <v>1000</v>
      </c>
      <c r="J19" s="21">
        <v>1030</v>
      </c>
      <c r="K19" s="22">
        <v>1060.9000000000001</v>
      </c>
    </row>
    <row r="20" spans="1:11" x14ac:dyDescent="0.25">
      <c r="A20" s="3">
        <v>11</v>
      </c>
      <c r="B20" s="2" t="s">
        <v>10</v>
      </c>
      <c r="C20" s="2">
        <v>3237</v>
      </c>
      <c r="D20" s="2" t="str">
        <f>LEFT(Table1[[#This Row],[Stavka
]],2)</f>
        <v>32</v>
      </c>
      <c r="E20" s="2" t="s">
        <v>30</v>
      </c>
      <c r="F20" s="2" t="s">
        <v>12</v>
      </c>
      <c r="G20" s="2" t="s">
        <v>13</v>
      </c>
      <c r="H20" s="21">
        <v>18413</v>
      </c>
      <c r="I20" s="26">
        <v>18413</v>
      </c>
      <c r="J20" s="21">
        <v>18965.39</v>
      </c>
      <c r="K20" s="22">
        <v>19534.351699999999</v>
      </c>
    </row>
    <row r="21" spans="1:11" x14ac:dyDescent="0.25">
      <c r="A21" s="3">
        <v>11</v>
      </c>
      <c r="B21" s="2" t="s">
        <v>10</v>
      </c>
      <c r="C21" s="2">
        <v>3238</v>
      </c>
      <c r="D21" s="2" t="str">
        <f>LEFT(Table1[[#This Row],[Stavka
]],2)</f>
        <v>32</v>
      </c>
      <c r="E21" s="2" t="s">
        <v>31</v>
      </c>
      <c r="F21" s="2" t="s">
        <v>12</v>
      </c>
      <c r="G21" s="2" t="s">
        <v>13</v>
      </c>
      <c r="H21" s="21">
        <v>28000</v>
      </c>
      <c r="I21" s="26">
        <v>28000</v>
      </c>
      <c r="J21" s="21">
        <v>28840</v>
      </c>
      <c r="K21" s="22">
        <v>29705.200000000001</v>
      </c>
    </row>
    <row r="22" spans="1:11" x14ac:dyDescent="0.25">
      <c r="A22" s="3">
        <v>11</v>
      </c>
      <c r="B22" s="2" t="s">
        <v>10</v>
      </c>
      <c r="C22" s="2">
        <v>3239</v>
      </c>
      <c r="D22" s="2" t="str">
        <f>LEFT(Table1[[#This Row],[Stavka
]],2)</f>
        <v>32</v>
      </c>
      <c r="E22" s="2" t="s">
        <v>32</v>
      </c>
      <c r="F22" s="2" t="s">
        <v>12</v>
      </c>
      <c r="G22" s="2" t="s">
        <v>13</v>
      </c>
      <c r="H22" s="21">
        <v>20000</v>
      </c>
      <c r="I22" s="26">
        <v>20000</v>
      </c>
      <c r="J22" s="21">
        <v>20600</v>
      </c>
      <c r="K22" s="22">
        <v>21218</v>
      </c>
    </row>
    <row r="23" spans="1:11" x14ac:dyDescent="0.25">
      <c r="A23" s="3">
        <v>11</v>
      </c>
      <c r="B23" s="2" t="s">
        <v>10</v>
      </c>
      <c r="C23" s="2">
        <v>3291</v>
      </c>
      <c r="D23" s="2" t="str">
        <f>LEFT(Table1[[#This Row],[Stavka
]],2)</f>
        <v>32</v>
      </c>
      <c r="E23" s="2" t="s">
        <v>33</v>
      </c>
      <c r="F23" s="2" t="s">
        <v>12</v>
      </c>
      <c r="G23" s="2" t="s">
        <v>13</v>
      </c>
      <c r="H23" s="21">
        <v>10000</v>
      </c>
      <c r="I23" s="26">
        <v>10000</v>
      </c>
      <c r="J23" s="21">
        <v>10300</v>
      </c>
      <c r="K23" s="22">
        <v>10609</v>
      </c>
    </row>
    <row r="24" spans="1:11" x14ac:dyDescent="0.25">
      <c r="A24" s="3">
        <v>11</v>
      </c>
      <c r="B24" s="2" t="s">
        <v>10</v>
      </c>
      <c r="C24" s="2">
        <v>3292</v>
      </c>
      <c r="D24" s="2" t="str">
        <f>LEFT(Table1[[#This Row],[Stavka
]],2)</f>
        <v>32</v>
      </c>
      <c r="E24" s="2" t="s">
        <v>34</v>
      </c>
      <c r="F24" s="2" t="s">
        <v>12</v>
      </c>
      <c r="G24" s="2" t="s">
        <v>13</v>
      </c>
      <c r="H24" s="21">
        <v>3701</v>
      </c>
      <c r="I24" s="26">
        <v>3701</v>
      </c>
      <c r="J24" s="21">
        <v>3812.03</v>
      </c>
      <c r="K24" s="22">
        <v>3926.3909000000003</v>
      </c>
    </row>
    <row r="25" spans="1:11" x14ac:dyDescent="0.25">
      <c r="A25" s="3">
        <v>11</v>
      </c>
      <c r="B25" s="2" t="s">
        <v>10</v>
      </c>
      <c r="C25" s="2">
        <v>3293</v>
      </c>
      <c r="D25" s="2" t="str">
        <f>LEFT(Table1[[#This Row],[Stavka
]],2)</f>
        <v>32</v>
      </c>
      <c r="E25" s="2" t="s">
        <v>35</v>
      </c>
      <c r="F25" s="2" t="s">
        <v>12</v>
      </c>
      <c r="G25" s="2" t="s">
        <v>13</v>
      </c>
      <c r="H25" s="21">
        <v>1982</v>
      </c>
      <c r="I25" s="26">
        <v>1982</v>
      </c>
      <c r="J25" s="21">
        <v>2041.46</v>
      </c>
      <c r="K25" s="22">
        <v>2102.7038000000002</v>
      </c>
    </row>
    <row r="26" spans="1:11" x14ac:dyDescent="0.25">
      <c r="A26" s="3">
        <v>11</v>
      </c>
      <c r="B26" s="2" t="s">
        <v>10</v>
      </c>
      <c r="C26" s="2">
        <v>3295</v>
      </c>
      <c r="D26" s="2" t="str">
        <f>LEFT(Table1[[#This Row],[Stavka
]],2)</f>
        <v>32</v>
      </c>
      <c r="E26" s="2" t="s">
        <v>36</v>
      </c>
      <c r="F26" s="2" t="s">
        <v>12</v>
      </c>
      <c r="G26" s="2" t="s">
        <v>13</v>
      </c>
      <c r="H26" s="21">
        <v>21000</v>
      </c>
      <c r="I26" s="26">
        <v>21000</v>
      </c>
      <c r="J26" s="21">
        <v>21630</v>
      </c>
      <c r="K26" s="22">
        <v>22278.9</v>
      </c>
    </row>
    <row r="27" spans="1:11" x14ac:dyDescent="0.25">
      <c r="A27" s="3">
        <v>11</v>
      </c>
      <c r="B27" s="2" t="s">
        <v>10</v>
      </c>
      <c r="C27" s="2">
        <v>3299</v>
      </c>
      <c r="D27" s="2" t="str">
        <f>LEFT(Table1[[#This Row],[Stavka
]],2)</f>
        <v>32</v>
      </c>
      <c r="E27" s="2" t="s">
        <v>37</v>
      </c>
      <c r="F27" s="2" t="s">
        <v>12</v>
      </c>
      <c r="G27" s="2" t="s">
        <v>13</v>
      </c>
      <c r="H27" s="21">
        <v>150</v>
      </c>
      <c r="I27" s="26">
        <v>150</v>
      </c>
      <c r="J27" s="21">
        <v>154.5</v>
      </c>
      <c r="K27" s="22">
        <v>159.13499999999999</v>
      </c>
    </row>
    <row r="28" spans="1:11" x14ac:dyDescent="0.25">
      <c r="A28" s="3">
        <v>11</v>
      </c>
      <c r="B28" s="2" t="s">
        <v>10</v>
      </c>
      <c r="C28" s="2">
        <v>3431</v>
      </c>
      <c r="D28" s="2" t="str">
        <f>LEFT(Table1[[#This Row],[Stavka
]],2)</f>
        <v>34</v>
      </c>
      <c r="E28" s="2" t="s">
        <v>38</v>
      </c>
      <c r="F28" s="2" t="s">
        <v>12</v>
      </c>
      <c r="G28" s="2" t="s">
        <v>13</v>
      </c>
      <c r="H28" s="21">
        <v>1000</v>
      </c>
      <c r="I28" s="26">
        <v>1000</v>
      </c>
      <c r="J28" s="21">
        <v>1030</v>
      </c>
      <c r="K28" s="22">
        <v>1060.9000000000001</v>
      </c>
    </row>
    <row r="29" spans="1:11" x14ac:dyDescent="0.25">
      <c r="A29" s="3">
        <v>11</v>
      </c>
      <c r="B29" s="2" t="s">
        <v>10</v>
      </c>
      <c r="C29" s="2">
        <v>4221</v>
      </c>
      <c r="D29" s="2" t="str">
        <f>LEFT(Table1[[#This Row],[Stavka
]],2)</f>
        <v>42</v>
      </c>
      <c r="E29" s="2" t="s">
        <v>39</v>
      </c>
      <c r="F29" s="2" t="s">
        <v>12</v>
      </c>
      <c r="G29" s="2" t="s">
        <v>13</v>
      </c>
      <c r="H29" s="21">
        <v>10000</v>
      </c>
      <c r="I29" s="26">
        <v>10000</v>
      </c>
      <c r="J29" s="21">
        <v>10300</v>
      </c>
      <c r="K29" s="22">
        <v>10609</v>
      </c>
    </row>
    <row r="30" spans="1:11" x14ac:dyDescent="0.25">
      <c r="A30" s="3">
        <v>12</v>
      </c>
      <c r="B30" s="2" t="s">
        <v>40</v>
      </c>
      <c r="C30" s="2">
        <v>3111</v>
      </c>
      <c r="D30" s="2" t="str">
        <f>LEFT(Table1[[#This Row],[Stavka
]],2)</f>
        <v>31</v>
      </c>
      <c r="E30" s="2" t="s">
        <v>11</v>
      </c>
      <c r="F30" s="2" t="s">
        <v>41</v>
      </c>
      <c r="G30" s="2" t="s">
        <v>42</v>
      </c>
      <c r="H30" s="21">
        <v>63500</v>
      </c>
      <c r="I30" s="26">
        <v>49868</v>
      </c>
      <c r="J30" s="21">
        <v>49867.811158798286</v>
      </c>
      <c r="K30" s="22">
        <v>49867.811158798286</v>
      </c>
    </row>
    <row r="31" spans="1:11" x14ac:dyDescent="0.25">
      <c r="A31" s="3">
        <v>12</v>
      </c>
      <c r="B31" s="2" t="s">
        <v>40</v>
      </c>
      <c r="C31" s="2">
        <v>3132</v>
      </c>
      <c r="D31" s="2" t="str">
        <f>LEFT(Table1[[#This Row],[Stavka
]],2)</f>
        <v>31</v>
      </c>
      <c r="E31" s="2" t="s">
        <v>15</v>
      </c>
      <c r="F31" s="2" t="s">
        <v>41</v>
      </c>
      <c r="G31" s="2" t="s">
        <v>42</v>
      </c>
      <c r="H31" s="21">
        <v>12204</v>
      </c>
      <c r="I31" s="26">
        <v>8228</v>
      </c>
      <c r="J31" s="21">
        <v>8228.1888412017161</v>
      </c>
      <c r="K31" s="22">
        <v>8228.1888412017161</v>
      </c>
    </row>
    <row r="32" spans="1:11" x14ac:dyDescent="0.25">
      <c r="A32" s="3">
        <v>12</v>
      </c>
      <c r="B32" s="2" t="s">
        <v>40</v>
      </c>
      <c r="C32" s="2">
        <v>3111</v>
      </c>
      <c r="D32" s="2" t="str">
        <f>LEFT(Table1[[#This Row],[Stavka
]],2)</f>
        <v>31</v>
      </c>
      <c r="E32" s="2" t="s">
        <v>11</v>
      </c>
      <c r="F32" s="2" t="s">
        <v>43</v>
      </c>
      <c r="G32" s="2" t="s">
        <v>44</v>
      </c>
      <c r="H32" s="21">
        <v>36400</v>
      </c>
      <c r="I32" s="26">
        <v>28161</v>
      </c>
      <c r="J32" s="21">
        <v>28160.515021459229</v>
      </c>
      <c r="K32" s="22">
        <v>28160.515021459229</v>
      </c>
    </row>
    <row r="33" spans="1:11" x14ac:dyDescent="0.25">
      <c r="A33" s="3">
        <v>12</v>
      </c>
      <c r="B33" s="2" t="s">
        <v>40</v>
      </c>
      <c r="C33" s="2">
        <v>3132</v>
      </c>
      <c r="D33" s="2" t="str">
        <f>LEFT(Table1[[#This Row],[Stavka
]],2)</f>
        <v>31</v>
      </c>
      <c r="E33" s="2" t="s">
        <v>15</v>
      </c>
      <c r="F33" s="2" t="s">
        <v>43</v>
      </c>
      <c r="G33" s="2" t="s">
        <v>44</v>
      </c>
      <c r="H33" s="21">
        <v>6350</v>
      </c>
      <c r="I33" s="26">
        <v>4646</v>
      </c>
      <c r="J33" s="21">
        <v>4646.4849785407723</v>
      </c>
      <c r="K33" s="22">
        <v>4646.4849785407723</v>
      </c>
    </row>
    <row r="34" spans="1:11" x14ac:dyDescent="0.25">
      <c r="A34" s="3">
        <v>12</v>
      </c>
      <c r="B34" s="2" t="s">
        <v>40</v>
      </c>
      <c r="C34" s="2">
        <v>3233</v>
      </c>
      <c r="D34" s="2" t="str">
        <f>LEFT(Table1[[#This Row],[Stavka
]],2)</f>
        <v>32</v>
      </c>
      <c r="E34" s="2" t="s">
        <v>26</v>
      </c>
      <c r="F34" s="2" t="s">
        <v>43</v>
      </c>
      <c r="G34" s="2" t="s">
        <v>44</v>
      </c>
      <c r="H34" s="21">
        <v>42975</v>
      </c>
      <c r="I34" s="26">
        <v>42975</v>
      </c>
      <c r="J34" s="21">
        <v>44264.25</v>
      </c>
      <c r="K34" s="22">
        <v>45592.177499999998</v>
      </c>
    </row>
    <row r="35" spans="1:11" x14ac:dyDescent="0.25">
      <c r="A35" s="3">
        <v>12</v>
      </c>
      <c r="B35" s="2" t="s">
        <v>40</v>
      </c>
      <c r="C35" s="2">
        <v>3111</v>
      </c>
      <c r="D35" s="2" t="str">
        <f>LEFT(Table1[[#This Row],[Stavka
]],2)</f>
        <v>31</v>
      </c>
      <c r="E35" s="2" t="s">
        <v>11</v>
      </c>
      <c r="F35" s="2" t="s">
        <v>45</v>
      </c>
      <c r="G35" s="2" t="s">
        <v>46</v>
      </c>
      <c r="H35" s="21">
        <v>158949</v>
      </c>
      <c r="I35" s="26">
        <v>123147</v>
      </c>
      <c r="J35" s="21">
        <v>123146.78111587983</v>
      </c>
      <c r="K35" s="22">
        <v>123146.78111587983</v>
      </c>
    </row>
    <row r="36" spans="1:11" x14ac:dyDescent="0.25">
      <c r="A36" s="3">
        <v>12</v>
      </c>
      <c r="B36" s="2" t="s">
        <v>40</v>
      </c>
      <c r="C36" s="2">
        <v>3132</v>
      </c>
      <c r="D36" s="2" t="str">
        <f>LEFT(Table1[[#This Row],[Stavka
]],2)</f>
        <v>31</v>
      </c>
      <c r="E36" s="2" t="s">
        <v>15</v>
      </c>
      <c r="F36" s="2" t="s">
        <v>45</v>
      </c>
      <c r="G36" s="2" t="s">
        <v>46</v>
      </c>
      <c r="H36" s="21">
        <v>28000</v>
      </c>
      <c r="I36" s="26">
        <v>20319</v>
      </c>
      <c r="J36" s="21">
        <v>20319.218884120171</v>
      </c>
      <c r="K36" s="22">
        <v>20319.218884120171</v>
      </c>
    </row>
    <row r="37" spans="1:11" x14ac:dyDescent="0.25">
      <c r="A37" s="3">
        <v>12</v>
      </c>
      <c r="B37" s="2" t="s">
        <v>40</v>
      </c>
      <c r="C37" s="2">
        <v>3212</v>
      </c>
      <c r="D37" s="2" t="str">
        <f>LEFT(Table1[[#This Row],[Stavka
]],2)</f>
        <v>32</v>
      </c>
      <c r="E37" s="2" t="s">
        <v>17</v>
      </c>
      <c r="F37" s="2" t="s">
        <v>45</v>
      </c>
      <c r="G37" s="2" t="s">
        <v>46</v>
      </c>
      <c r="H37" s="21">
        <v>0</v>
      </c>
      <c r="I37" s="26">
        <v>4000</v>
      </c>
      <c r="J37" s="21">
        <v>4120</v>
      </c>
      <c r="K37" s="22">
        <v>4243.6000000000004</v>
      </c>
    </row>
    <row r="38" spans="1:11" x14ac:dyDescent="0.25">
      <c r="A38" s="3">
        <v>12</v>
      </c>
      <c r="B38" s="2" t="s">
        <v>40</v>
      </c>
      <c r="C38" s="2">
        <v>3111</v>
      </c>
      <c r="D38" s="2" t="str">
        <f>LEFT(Table1[[#This Row],[Stavka
]],2)</f>
        <v>31</v>
      </c>
      <c r="E38" s="2" t="s">
        <v>11</v>
      </c>
      <c r="F38" s="2" t="s">
        <v>47</v>
      </c>
      <c r="G38" s="2" t="s">
        <v>48</v>
      </c>
      <c r="H38" s="21">
        <v>64716.24</v>
      </c>
      <c r="I38" s="26">
        <v>50370</v>
      </c>
      <c r="J38" s="21">
        <v>50370</v>
      </c>
      <c r="K38" s="22">
        <v>50370</v>
      </c>
    </row>
    <row r="39" spans="1:11" x14ac:dyDescent="0.25">
      <c r="A39" s="3">
        <v>12</v>
      </c>
      <c r="B39" s="2" t="s">
        <v>40</v>
      </c>
      <c r="C39" s="2">
        <v>3132</v>
      </c>
      <c r="D39" s="2" t="str">
        <f>LEFT(Table1[[#This Row],[Stavka
]],2)</f>
        <v>31</v>
      </c>
      <c r="E39" s="2" t="s">
        <v>15</v>
      </c>
      <c r="F39" s="2" t="s">
        <v>47</v>
      </c>
      <c r="G39" s="2" t="s">
        <v>48</v>
      </c>
      <c r="H39" s="21">
        <v>11750</v>
      </c>
      <c r="I39" s="26">
        <v>8311</v>
      </c>
      <c r="J39" s="21">
        <v>8311</v>
      </c>
      <c r="K39" s="22">
        <v>8311</v>
      </c>
    </row>
    <row r="40" spans="1:11" x14ac:dyDescent="0.25">
      <c r="A40" s="3">
        <v>12</v>
      </c>
      <c r="B40" s="2" t="s">
        <v>40</v>
      </c>
      <c r="C40" s="2">
        <v>3231</v>
      </c>
      <c r="D40" s="2" t="str">
        <f>LEFT(Table1[[#This Row],[Stavka
]],2)</f>
        <v>32</v>
      </c>
      <c r="E40" s="2" t="s">
        <v>24</v>
      </c>
      <c r="F40" s="2" t="s">
        <v>47</v>
      </c>
      <c r="G40" s="2" t="s">
        <v>48</v>
      </c>
      <c r="H40" s="21">
        <v>0</v>
      </c>
      <c r="I40" s="26">
        <v>2065</v>
      </c>
      <c r="J40" s="21">
        <v>2126.9499999999998</v>
      </c>
      <c r="K40" s="22">
        <v>2190.7584999999999</v>
      </c>
    </row>
    <row r="41" spans="1:11" x14ac:dyDescent="0.25">
      <c r="A41" s="3">
        <v>12</v>
      </c>
      <c r="B41" s="2" t="s">
        <v>40</v>
      </c>
      <c r="C41" s="2">
        <v>3233</v>
      </c>
      <c r="D41" s="2" t="str">
        <f>LEFT(Table1[[#This Row],[Stavka
]],2)</f>
        <v>32</v>
      </c>
      <c r="E41" s="2" t="s">
        <v>26</v>
      </c>
      <c r="F41" s="2" t="s">
        <v>47</v>
      </c>
      <c r="G41" s="2" t="s">
        <v>48</v>
      </c>
      <c r="H41" s="21">
        <v>0</v>
      </c>
      <c r="I41" s="26">
        <v>4000</v>
      </c>
      <c r="J41" s="21">
        <v>4120</v>
      </c>
      <c r="K41" s="22">
        <v>4243.6000000000004</v>
      </c>
    </row>
    <row r="42" spans="1:11" x14ac:dyDescent="0.25">
      <c r="A42" s="3">
        <v>12</v>
      </c>
      <c r="B42" s="2" t="s">
        <v>40</v>
      </c>
      <c r="C42" s="2">
        <v>3111</v>
      </c>
      <c r="D42" s="2" t="str">
        <f>LEFT(Table1[[#This Row],[Stavka
]],2)</f>
        <v>31</v>
      </c>
      <c r="E42" s="2" t="s">
        <v>11</v>
      </c>
      <c r="F42" s="2" t="s">
        <v>49</v>
      </c>
      <c r="G42" s="2" t="s">
        <v>50</v>
      </c>
      <c r="H42" s="21">
        <v>22000</v>
      </c>
      <c r="I42" s="26">
        <v>16534</v>
      </c>
      <c r="J42" s="21">
        <v>16534</v>
      </c>
      <c r="K42" s="22">
        <v>16534</v>
      </c>
    </row>
    <row r="43" spans="1:11" x14ac:dyDescent="0.25">
      <c r="A43" s="3">
        <v>12</v>
      </c>
      <c r="B43" s="2" t="s">
        <v>40</v>
      </c>
      <c r="C43" s="2">
        <v>3132</v>
      </c>
      <c r="D43" s="2" t="str">
        <f>LEFT(Table1[[#This Row],[Stavka
]],2)</f>
        <v>31</v>
      </c>
      <c r="E43" s="2" t="s">
        <v>15</v>
      </c>
      <c r="F43" s="2" t="s">
        <v>49</v>
      </c>
      <c r="G43" s="2" t="s">
        <v>50</v>
      </c>
      <c r="H43" s="21">
        <v>3100</v>
      </c>
      <c r="I43" s="26">
        <v>2728</v>
      </c>
      <c r="J43" s="21">
        <v>2728</v>
      </c>
      <c r="K43" s="22">
        <v>2728</v>
      </c>
    </row>
    <row r="44" spans="1:11" x14ac:dyDescent="0.25">
      <c r="A44" s="3">
        <v>12</v>
      </c>
      <c r="B44" s="2" t="s">
        <v>40</v>
      </c>
      <c r="C44" s="2">
        <v>3212</v>
      </c>
      <c r="D44" s="2" t="str">
        <f>LEFT(Table1[[#This Row],[Stavka
]],2)</f>
        <v>32</v>
      </c>
      <c r="E44" s="2" t="s">
        <v>17</v>
      </c>
      <c r="F44" s="2" t="s">
        <v>49</v>
      </c>
      <c r="G44" s="2" t="s">
        <v>50</v>
      </c>
      <c r="H44" s="21">
        <v>400</v>
      </c>
      <c r="I44" s="26">
        <v>400</v>
      </c>
      <c r="J44" s="21">
        <v>412</v>
      </c>
      <c r="K44" s="22">
        <v>424.36</v>
      </c>
    </row>
    <row r="45" spans="1:11" x14ac:dyDescent="0.25">
      <c r="A45" s="3">
        <v>11</v>
      </c>
      <c r="B45" s="2" t="s">
        <v>10</v>
      </c>
      <c r="C45" s="2">
        <v>3211</v>
      </c>
      <c r="D45" s="2" t="str">
        <f>LEFT(Table1[[#This Row],[Stavka
]],2)</f>
        <v>32</v>
      </c>
      <c r="E45" s="2" t="s">
        <v>16</v>
      </c>
      <c r="F45" s="2" t="s">
        <v>51</v>
      </c>
      <c r="G45" s="2" t="s">
        <v>52</v>
      </c>
      <c r="H45" s="21">
        <v>40640</v>
      </c>
      <c r="I45" s="26">
        <v>25000</v>
      </c>
      <c r="J45" s="21">
        <v>25750</v>
      </c>
      <c r="K45" s="22">
        <v>26522.5</v>
      </c>
    </row>
    <row r="46" spans="1:11" x14ac:dyDescent="0.25">
      <c r="A46" s="3">
        <v>11</v>
      </c>
      <c r="B46" s="2" t="s">
        <v>10</v>
      </c>
      <c r="C46" s="2">
        <v>3231</v>
      </c>
      <c r="D46" s="2" t="str">
        <f>LEFT(Table1[[#This Row],[Stavka
]],2)</f>
        <v>32</v>
      </c>
      <c r="E46" s="2" t="s">
        <v>24</v>
      </c>
      <c r="F46" s="2" t="s">
        <v>51</v>
      </c>
      <c r="G46" s="2" t="s">
        <v>52</v>
      </c>
      <c r="H46" s="21">
        <v>2000</v>
      </c>
      <c r="I46" s="26">
        <v>2000</v>
      </c>
      <c r="J46" s="21">
        <v>2060</v>
      </c>
      <c r="K46" s="22">
        <v>2121.8000000000002</v>
      </c>
    </row>
    <row r="47" spans="1:11" x14ac:dyDescent="0.25">
      <c r="A47" s="3">
        <v>11</v>
      </c>
      <c r="B47" s="2" t="s">
        <v>10</v>
      </c>
      <c r="C47" s="2">
        <v>3233</v>
      </c>
      <c r="D47" s="2" t="str">
        <f>LEFT(Table1[[#This Row],[Stavka
]],2)</f>
        <v>32</v>
      </c>
      <c r="E47" s="2" t="s">
        <v>26</v>
      </c>
      <c r="F47" s="2" t="s">
        <v>51</v>
      </c>
      <c r="G47" s="2" t="s">
        <v>52</v>
      </c>
      <c r="H47" s="21">
        <v>20000</v>
      </c>
      <c r="I47" s="26">
        <v>20000</v>
      </c>
      <c r="J47" s="21">
        <v>20600</v>
      </c>
      <c r="K47" s="22">
        <v>21218</v>
      </c>
    </row>
    <row r="48" spans="1:11" x14ac:dyDescent="0.25">
      <c r="A48" s="3">
        <v>11</v>
      </c>
      <c r="B48" s="2" t="s">
        <v>10</v>
      </c>
      <c r="C48" s="2">
        <v>3237</v>
      </c>
      <c r="D48" s="2" t="str">
        <f>LEFT(Table1[[#This Row],[Stavka
]],2)</f>
        <v>32</v>
      </c>
      <c r="E48" s="2" t="s">
        <v>30</v>
      </c>
      <c r="F48" s="2" t="s">
        <v>51</v>
      </c>
      <c r="G48" s="2" t="s">
        <v>52</v>
      </c>
      <c r="H48" s="21">
        <v>55000</v>
      </c>
      <c r="I48" s="26">
        <v>40000</v>
      </c>
      <c r="J48" s="21">
        <v>41200</v>
      </c>
      <c r="K48" s="22">
        <v>42436</v>
      </c>
    </row>
    <row r="49" spans="1:11" x14ac:dyDescent="0.25">
      <c r="A49" s="3">
        <v>11</v>
      </c>
      <c r="B49" s="2" t="s">
        <v>10</v>
      </c>
      <c r="C49" s="2">
        <v>3238</v>
      </c>
      <c r="D49" s="2" t="str">
        <f>LEFT(Table1[[#This Row],[Stavka
]],2)</f>
        <v>32</v>
      </c>
      <c r="E49" s="2" t="s">
        <v>31</v>
      </c>
      <c r="F49" s="2" t="s">
        <v>51</v>
      </c>
      <c r="G49" s="2" t="s">
        <v>52</v>
      </c>
      <c r="H49" s="21">
        <v>12000</v>
      </c>
      <c r="I49" s="26">
        <v>12000</v>
      </c>
      <c r="J49" s="21">
        <v>12360</v>
      </c>
      <c r="K49" s="22">
        <v>12730.8</v>
      </c>
    </row>
    <row r="50" spans="1:11" x14ac:dyDescent="0.25">
      <c r="A50" s="3">
        <v>11</v>
      </c>
      <c r="B50" s="2" t="s">
        <v>10</v>
      </c>
      <c r="C50" s="2">
        <v>3239</v>
      </c>
      <c r="D50" s="2" t="str">
        <f>LEFT(Table1[[#This Row],[Stavka
]],2)</f>
        <v>32</v>
      </c>
      <c r="E50" s="2" t="s">
        <v>32</v>
      </c>
      <c r="F50" s="2" t="s">
        <v>51</v>
      </c>
      <c r="G50" s="2" t="s">
        <v>52</v>
      </c>
      <c r="H50" s="21">
        <v>10000</v>
      </c>
      <c r="I50" s="26">
        <v>10000</v>
      </c>
      <c r="J50" s="21">
        <v>10300</v>
      </c>
      <c r="K50" s="22">
        <v>10609</v>
      </c>
    </row>
    <row r="51" spans="1:11" x14ac:dyDescent="0.25">
      <c r="A51" s="3">
        <v>11</v>
      </c>
      <c r="B51" s="2" t="s">
        <v>10</v>
      </c>
      <c r="C51" s="2">
        <v>3293</v>
      </c>
      <c r="D51" s="2" t="str">
        <f>LEFT(Table1[[#This Row],[Stavka
]],2)</f>
        <v>32</v>
      </c>
      <c r="E51" s="2" t="s">
        <v>35</v>
      </c>
      <c r="F51" s="2" t="s">
        <v>51</v>
      </c>
      <c r="G51" s="2" t="s">
        <v>52</v>
      </c>
      <c r="H51" s="21">
        <v>10000</v>
      </c>
      <c r="I51" s="26">
        <v>10000</v>
      </c>
      <c r="J51" s="21">
        <v>10300</v>
      </c>
      <c r="K51" s="22">
        <v>10609</v>
      </c>
    </row>
    <row r="52" spans="1:11" x14ac:dyDescent="0.25">
      <c r="A52" s="3">
        <v>11</v>
      </c>
      <c r="B52" s="2" t="s">
        <v>10</v>
      </c>
      <c r="C52" s="2">
        <v>3721</v>
      </c>
      <c r="D52" s="2" t="str">
        <f>LEFT(Table1[[#This Row],[Stavka
]],2)</f>
        <v>37</v>
      </c>
      <c r="E52" s="2" t="s">
        <v>53</v>
      </c>
      <c r="F52" s="2" t="s">
        <v>51</v>
      </c>
      <c r="G52" s="2" t="s">
        <v>52</v>
      </c>
      <c r="H52" s="21">
        <v>2684000</v>
      </c>
      <c r="I52" s="26">
        <v>2684000</v>
      </c>
      <c r="J52" s="21">
        <v>2764520</v>
      </c>
      <c r="K52" s="22">
        <v>2847455.6</v>
      </c>
    </row>
    <row r="53" spans="1:11" x14ac:dyDescent="0.25">
      <c r="A53" s="3">
        <v>11</v>
      </c>
      <c r="B53" s="2" t="s">
        <v>10</v>
      </c>
      <c r="C53" s="2">
        <v>3211</v>
      </c>
      <c r="D53" s="2" t="str">
        <f>LEFT(Table1[[#This Row],[Stavka
]],2)</f>
        <v>32</v>
      </c>
      <c r="E53" s="2" t="s">
        <v>16</v>
      </c>
      <c r="F53" s="2" t="s">
        <v>54</v>
      </c>
      <c r="G53" s="2" t="s">
        <v>55</v>
      </c>
      <c r="H53" s="21">
        <v>360000</v>
      </c>
      <c r="I53" s="26">
        <v>292397</v>
      </c>
      <c r="J53" s="21">
        <v>301168.90999999997</v>
      </c>
      <c r="K53" s="22">
        <v>310203.97729999997</v>
      </c>
    </row>
    <row r="54" spans="1:11" x14ac:dyDescent="0.25">
      <c r="A54" s="3">
        <v>11</v>
      </c>
      <c r="B54" s="2" t="s">
        <v>10</v>
      </c>
      <c r="C54" s="2">
        <v>3213</v>
      </c>
      <c r="D54" s="2" t="str">
        <f>LEFT(Table1[[#This Row],[Stavka
]],2)</f>
        <v>32</v>
      </c>
      <c r="E54" s="2" t="s">
        <v>18</v>
      </c>
      <c r="F54" s="2" t="s">
        <v>54</v>
      </c>
      <c r="G54" s="2" t="s">
        <v>55</v>
      </c>
      <c r="H54" s="21">
        <v>0</v>
      </c>
      <c r="I54" s="26">
        <v>27000</v>
      </c>
      <c r="J54" s="21">
        <v>27810</v>
      </c>
      <c r="K54" s="22">
        <v>28644.3</v>
      </c>
    </row>
    <row r="55" spans="1:11" x14ac:dyDescent="0.25">
      <c r="A55" s="3">
        <v>11</v>
      </c>
      <c r="B55" s="2" t="s">
        <v>10</v>
      </c>
      <c r="C55" s="2">
        <v>3214</v>
      </c>
      <c r="D55" s="2" t="str">
        <f>LEFT(Table1[[#This Row],[Stavka
]],2)</f>
        <v>32</v>
      </c>
      <c r="E55" s="2" t="s">
        <v>19</v>
      </c>
      <c r="F55" s="2" t="s">
        <v>54</v>
      </c>
      <c r="G55" s="2" t="s">
        <v>55</v>
      </c>
      <c r="H55" s="21">
        <v>0</v>
      </c>
      <c r="I55" s="26">
        <v>336</v>
      </c>
      <c r="J55" s="21">
        <v>346.08</v>
      </c>
      <c r="K55" s="22">
        <v>356.4624</v>
      </c>
    </row>
    <row r="56" spans="1:11" x14ac:dyDescent="0.25">
      <c r="A56" s="3">
        <v>11</v>
      </c>
      <c r="B56" s="2" t="s">
        <v>10</v>
      </c>
      <c r="C56" s="2">
        <v>3221</v>
      </c>
      <c r="D56" s="2" t="str">
        <f>LEFT(Table1[[#This Row],[Stavka
]],2)</f>
        <v>32</v>
      </c>
      <c r="E56" s="2" t="s">
        <v>20</v>
      </c>
      <c r="F56" s="2" t="s">
        <v>54</v>
      </c>
      <c r="G56" s="2" t="s">
        <v>55</v>
      </c>
      <c r="H56" s="21">
        <v>4000</v>
      </c>
      <c r="I56" s="26">
        <v>4000</v>
      </c>
      <c r="J56" s="21">
        <v>4120</v>
      </c>
      <c r="K56" s="22">
        <v>4243.6000000000004</v>
      </c>
    </row>
    <row r="57" spans="1:11" x14ac:dyDescent="0.25">
      <c r="A57" s="3">
        <v>11</v>
      </c>
      <c r="B57" s="2" t="s">
        <v>10</v>
      </c>
      <c r="C57" s="2">
        <v>3231</v>
      </c>
      <c r="D57" s="2" t="str">
        <f>LEFT(Table1[[#This Row],[Stavka
]],2)</f>
        <v>32</v>
      </c>
      <c r="E57" s="2" t="s">
        <v>24</v>
      </c>
      <c r="F57" s="2" t="s">
        <v>54</v>
      </c>
      <c r="G57" s="2" t="s">
        <v>55</v>
      </c>
      <c r="H57" s="21">
        <v>2000</v>
      </c>
      <c r="I57" s="26">
        <v>2000</v>
      </c>
      <c r="J57" s="21">
        <v>2060</v>
      </c>
      <c r="K57" s="22">
        <v>2121.8000000000002</v>
      </c>
    </row>
    <row r="58" spans="1:11" x14ac:dyDescent="0.25">
      <c r="A58" s="3">
        <v>11</v>
      </c>
      <c r="B58" s="2" t="s">
        <v>10</v>
      </c>
      <c r="C58" s="2">
        <v>3233</v>
      </c>
      <c r="D58" s="2" t="str">
        <f>LEFT(Table1[[#This Row],[Stavka
]],2)</f>
        <v>32</v>
      </c>
      <c r="E58" s="2" t="s">
        <v>26</v>
      </c>
      <c r="F58" s="2" t="s">
        <v>54</v>
      </c>
      <c r="G58" s="2" t="s">
        <v>55</v>
      </c>
      <c r="H58" s="21">
        <v>20000</v>
      </c>
      <c r="I58" s="26">
        <v>20000</v>
      </c>
      <c r="J58" s="21">
        <v>20600</v>
      </c>
      <c r="K58" s="22">
        <v>21218</v>
      </c>
    </row>
    <row r="59" spans="1:11" x14ac:dyDescent="0.25">
      <c r="A59" s="3">
        <v>11</v>
      </c>
      <c r="B59" s="2" t="s">
        <v>10</v>
      </c>
      <c r="C59" s="2">
        <v>3235</v>
      </c>
      <c r="D59" s="2" t="str">
        <f>LEFT(Table1[[#This Row],[Stavka
]],2)</f>
        <v>32</v>
      </c>
      <c r="E59" s="2" t="s">
        <v>28</v>
      </c>
      <c r="F59" s="2" t="s">
        <v>54</v>
      </c>
      <c r="G59" s="2" t="s">
        <v>55</v>
      </c>
      <c r="H59" s="21">
        <v>8000</v>
      </c>
      <c r="I59" s="26">
        <v>8000</v>
      </c>
      <c r="J59" s="21">
        <v>8240</v>
      </c>
      <c r="K59" s="22">
        <v>8487.2000000000007</v>
      </c>
    </row>
    <row r="60" spans="1:11" x14ac:dyDescent="0.25">
      <c r="A60" s="3">
        <v>11</v>
      </c>
      <c r="B60" s="2" t="s">
        <v>10</v>
      </c>
      <c r="C60" s="2">
        <v>3237</v>
      </c>
      <c r="D60" s="2" t="str">
        <f>LEFT(Table1[[#This Row],[Stavka
]],2)</f>
        <v>32</v>
      </c>
      <c r="E60" s="2" t="s">
        <v>30</v>
      </c>
      <c r="F60" s="2" t="s">
        <v>54</v>
      </c>
      <c r="G60" s="2" t="s">
        <v>55</v>
      </c>
      <c r="H60" s="21">
        <v>10000</v>
      </c>
      <c r="I60" s="26">
        <v>10000</v>
      </c>
      <c r="J60" s="21">
        <v>10300</v>
      </c>
      <c r="K60" s="22">
        <v>10609</v>
      </c>
    </row>
    <row r="61" spans="1:11" x14ac:dyDescent="0.25">
      <c r="A61" s="3">
        <v>11</v>
      </c>
      <c r="B61" s="2" t="s">
        <v>10</v>
      </c>
      <c r="C61" s="2">
        <v>3238</v>
      </c>
      <c r="D61" s="2" t="str">
        <f>LEFT(Table1[[#This Row],[Stavka
]],2)</f>
        <v>32</v>
      </c>
      <c r="E61" s="2" t="s">
        <v>31</v>
      </c>
      <c r="F61" s="2" t="s">
        <v>54</v>
      </c>
      <c r="G61" s="2" t="s">
        <v>55</v>
      </c>
      <c r="H61" s="21">
        <v>5000</v>
      </c>
      <c r="I61" s="26">
        <v>5000</v>
      </c>
      <c r="J61" s="21">
        <v>5150</v>
      </c>
      <c r="K61" s="22">
        <v>5304.5</v>
      </c>
    </row>
    <row r="62" spans="1:11" x14ac:dyDescent="0.25">
      <c r="A62" s="3">
        <v>11</v>
      </c>
      <c r="B62" s="2" t="s">
        <v>10</v>
      </c>
      <c r="C62" s="2">
        <v>3239</v>
      </c>
      <c r="D62" s="2" t="str">
        <f>LEFT(Table1[[#This Row],[Stavka
]],2)</f>
        <v>32</v>
      </c>
      <c r="E62" s="2" t="s">
        <v>32</v>
      </c>
      <c r="F62" s="2" t="s">
        <v>54</v>
      </c>
      <c r="G62" s="2" t="s">
        <v>55</v>
      </c>
      <c r="H62" s="21">
        <v>0</v>
      </c>
      <c r="I62" s="26">
        <v>10000</v>
      </c>
      <c r="J62" s="21">
        <v>10300</v>
      </c>
      <c r="K62" s="22">
        <v>10609</v>
      </c>
    </row>
    <row r="63" spans="1:11" x14ac:dyDescent="0.25">
      <c r="A63" s="3">
        <v>11</v>
      </c>
      <c r="B63" s="2" t="s">
        <v>10</v>
      </c>
      <c r="C63" s="2">
        <v>3241</v>
      </c>
      <c r="D63" s="2" t="str">
        <f>LEFT(Table1[[#This Row],[Stavka
]],2)</f>
        <v>32</v>
      </c>
      <c r="E63" s="2" t="s">
        <v>56</v>
      </c>
      <c r="F63" s="2" t="s">
        <v>54</v>
      </c>
      <c r="G63" s="2" t="s">
        <v>55</v>
      </c>
      <c r="H63" s="21">
        <v>16000</v>
      </c>
      <c r="I63" s="26">
        <v>16000</v>
      </c>
      <c r="J63" s="21">
        <v>16480</v>
      </c>
      <c r="K63" s="22">
        <v>16974.400000000001</v>
      </c>
    </row>
    <row r="64" spans="1:11" x14ac:dyDescent="0.25">
      <c r="A64" s="3">
        <v>11</v>
      </c>
      <c r="B64" s="2" t="s">
        <v>10</v>
      </c>
      <c r="C64" s="2">
        <v>3293</v>
      </c>
      <c r="D64" s="2" t="str">
        <f>LEFT(Table1[[#This Row],[Stavka
]],2)</f>
        <v>32</v>
      </c>
      <c r="E64" s="2" t="s">
        <v>35</v>
      </c>
      <c r="F64" s="2" t="s">
        <v>54</v>
      </c>
      <c r="G64" s="2" t="s">
        <v>55</v>
      </c>
      <c r="H64" s="21">
        <v>60500</v>
      </c>
      <c r="I64" s="26">
        <v>60500</v>
      </c>
      <c r="J64" s="21">
        <v>62315</v>
      </c>
      <c r="K64" s="22">
        <v>64184.45</v>
      </c>
    </row>
    <row r="65" spans="1:11" x14ac:dyDescent="0.25">
      <c r="A65" s="3">
        <v>11</v>
      </c>
      <c r="B65" s="2" t="s">
        <v>10</v>
      </c>
      <c r="C65" s="2">
        <v>3431</v>
      </c>
      <c r="D65" s="2" t="str">
        <f>LEFT(Table1[[#This Row],[Stavka
]],2)</f>
        <v>34</v>
      </c>
      <c r="E65" s="2" t="s">
        <v>38</v>
      </c>
      <c r="F65" s="2" t="s">
        <v>54</v>
      </c>
      <c r="G65" s="2" t="s">
        <v>55</v>
      </c>
      <c r="H65" s="21">
        <v>2000</v>
      </c>
      <c r="I65" s="26">
        <v>2000</v>
      </c>
      <c r="J65" s="21">
        <v>2060</v>
      </c>
      <c r="K65" s="22">
        <v>2121.8000000000002</v>
      </c>
    </row>
    <row r="66" spans="1:11" x14ac:dyDescent="0.25">
      <c r="A66" s="3">
        <v>11</v>
      </c>
      <c r="B66" s="2" t="s">
        <v>10</v>
      </c>
      <c r="C66" s="2">
        <v>4262</v>
      </c>
      <c r="D66" s="2" t="str">
        <f>LEFT(Table1[[#This Row],[Stavka
]],2)</f>
        <v>42</v>
      </c>
      <c r="E66" s="2" t="s">
        <v>57</v>
      </c>
      <c r="F66" s="2" t="s">
        <v>54</v>
      </c>
      <c r="G66" s="2" t="s">
        <v>55</v>
      </c>
      <c r="H66" s="21">
        <v>14000</v>
      </c>
      <c r="I66" s="26">
        <v>14000</v>
      </c>
      <c r="J66" s="21">
        <v>14420</v>
      </c>
      <c r="K66" s="22">
        <v>14852.6</v>
      </c>
    </row>
    <row r="67" spans="1:11" x14ac:dyDescent="0.25">
      <c r="A67" s="3">
        <v>12</v>
      </c>
      <c r="B67" s="2" t="s">
        <v>40</v>
      </c>
      <c r="C67" s="2">
        <v>3111</v>
      </c>
      <c r="D67" s="2" t="str">
        <f>LEFT(Table1[[#This Row],[Stavka
]],2)</f>
        <v>31</v>
      </c>
      <c r="E67" s="2" t="s">
        <v>11</v>
      </c>
      <c r="F67" s="2" t="s">
        <v>58</v>
      </c>
      <c r="G67" s="2" t="s">
        <v>59</v>
      </c>
      <c r="H67" s="21">
        <v>7492393.5299999993</v>
      </c>
      <c r="I67" s="26">
        <v>8154506</v>
      </c>
      <c r="J67" s="21">
        <v>8154506</v>
      </c>
      <c r="K67" s="22">
        <v>8154506</v>
      </c>
    </row>
    <row r="68" spans="1:11" x14ac:dyDescent="0.25">
      <c r="A68" s="3">
        <v>12</v>
      </c>
      <c r="B68" s="2" t="s">
        <v>40</v>
      </c>
      <c r="C68" s="2">
        <v>3121</v>
      </c>
      <c r="D68" s="2" t="str">
        <f>LEFT(Table1[[#This Row],[Stavka
]],2)</f>
        <v>31</v>
      </c>
      <c r="E68" s="2" t="s">
        <v>14</v>
      </c>
      <c r="F68" s="2" t="s">
        <v>58</v>
      </c>
      <c r="G68" s="2" t="s">
        <v>59</v>
      </c>
      <c r="H68" s="21">
        <v>150000</v>
      </c>
      <c r="I68" s="26">
        <v>10000</v>
      </c>
      <c r="J68" s="21">
        <v>10000</v>
      </c>
      <c r="K68" s="22">
        <v>10000</v>
      </c>
    </row>
    <row r="69" spans="1:11" x14ac:dyDescent="0.25">
      <c r="A69" s="3">
        <v>12</v>
      </c>
      <c r="B69" s="2" t="s">
        <v>40</v>
      </c>
      <c r="C69" s="2">
        <v>3132</v>
      </c>
      <c r="D69" s="2" t="str">
        <f>LEFT(Table1[[#This Row],[Stavka
]],2)</f>
        <v>31</v>
      </c>
      <c r="E69" s="2" t="s">
        <v>15</v>
      </c>
      <c r="F69" s="2" t="s">
        <v>58</v>
      </c>
      <c r="G69" s="2" t="s">
        <v>59</v>
      </c>
      <c r="H69" s="21">
        <v>1223335.08</v>
      </c>
      <c r="I69" s="26">
        <v>1345494</v>
      </c>
      <c r="J69" s="21">
        <v>1345493.56</v>
      </c>
      <c r="K69" s="22">
        <v>1345493.56</v>
      </c>
    </row>
    <row r="70" spans="1:11" x14ac:dyDescent="0.25">
      <c r="A70" s="3">
        <v>12</v>
      </c>
      <c r="B70" s="2" t="s">
        <v>40</v>
      </c>
      <c r="C70" s="2">
        <v>3211</v>
      </c>
      <c r="D70" s="2" t="str">
        <f>LEFT(Table1[[#This Row],[Stavka
]],2)</f>
        <v>32</v>
      </c>
      <c r="E70" s="2" t="s">
        <v>16</v>
      </c>
      <c r="F70" s="2" t="s">
        <v>58</v>
      </c>
      <c r="G70" s="2" t="s">
        <v>59</v>
      </c>
      <c r="H70" s="21">
        <v>30000</v>
      </c>
      <c r="I70" s="26">
        <v>8000</v>
      </c>
      <c r="J70" s="21">
        <v>8240</v>
      </c>
      <c r="K70" s="22">
        <v>8487.2000000000007</v>
      </c>
    </row>
    <row r="71" spans="1:11" x14ac:dyDescent="0.25">
      <c r="A71" s="3">
        <v>12</v>
      </c>
      <c r="B71" s="2" t="s">
        <v>40</v>
      </c>
      <c r="C71" s="2">
        <v>3212</v>
      </c>
      <c r="D71" s="2" t="str">
        <f>LEFT(Table1[[#This Row],[Stavka
]],2)</f>
        <v>32</v>
      </c>
      <c r="E71" s="2" t="s">
        <v>17</v>
      </c>
      <c r="F71" s="2" t="s">
        <v>58</v>
      </c>
      <c r="G71" s="2" t="s">
        <v>59</v>
      </c>
      <c r="H71" s="21">
        <v>101000</v>
      </c>
      <c r="I71" s="26">
        <v>150000</v>
      </c>
      <c r="J71" s="21">
        <v>154500</v>
      </c>
      <c r="K71" s="22">
        <v>159135</v>
      </c>
    </row>
    <row r="72" spans="1:11" x14ac:dyDescent="0.25">
      <c r="A72" s="3">
        <v>12</v>
      </c>
      <c r="B72" s="2" t="s">
        <v>40</v>
      </c>
      <c r="C72" s="2">
        <v>3213</v>
      </c>
      <c r="D72" s="2" t="str">
        <f>LEFT(Table1[[#This Row],[Stavka
]],2)</f>
        <v>32</v>
      </c>
      <c r="E72" s="2" t="s">
        <v>18</v>
      </c>
      <c r="F72" s="2" t="s">
        <v>58</v>
      </c>
      <c r="G72" s="2" t="s">
        <v>59</v>
      </c>
      <c r="H72" s="21">
        <v>20000</v>
      </c>
      <c r="I72" s="26">
        <v>10250</v>
      </c>
      <c r="J72" s="21">
        <v>10557.5</v>
      </c>
      <c r="K72" s="22">
        <v>10874.225</v>
      </c>
    </row>
    <row r="73" spans="1:11" x14ac:dyDescent="0.25">
      <c r="A73" s="3">
        <v>12</v>
      </c>
      <c r="B73" s="2" t="s">
        <v>40</v>
      </c>
      <c r="C73" s="2">
        <v>3214</v>
      </c>
      <c r="D73" s="2" t="str">
        <f>LEFT(Table1[[#This Row],[Stavka
]],2)</f>
        <v>32</v>
      </c>
      <c r="E73" s="2" t="s">
        <v>19</v>
      </c>
      <c r="F73" s="2" t="s">
        <v>58</v>
      </c>
      <c r="G73" s="2" t="s">
        <v>59</v>
      </c>
      <c r="H73" s="21">
        <v>2000</v>
      </c>
      <c r="I73" s="26">
        <v>8024</v>
      </c>
      <c r="J73" s="21">
        <v>8264.7199999999993</v>
      </c>
      <c r="K73" s="22">
        <v>8512.6615999999995</v>
      </c>
    </row>
    <row r="74" spans="1:11" x14ac:dyDescent="0.25">
      <c r="A74" s="3">
        <v>12</v>
      </c>
      <c r="B74" s="2" t="s">
        <v>40</v>
      </c>
      <c r="C74" s="2">
        <v>3221</v>
      </c>
      <c r="D74" s="2" t="str">
        <f>LEFT(Table1[[#This Row],[Stavka
]],2)</f>
        <v>32</v>
      </c>
      <c r="E74" s="2" t="s">
        <v>20</v>
      </c>
      <c r="F74" s="2" t="s">
        <v>58</v>
      </c>
      <c r="G74" s="2" t="s">
        <v>59</v>
      </c>
      <c r="H74" s="21">
        <v>30000</v>
      </c>
      <c r="I74" s="26">
        <v>32853</v>
      </c>
      <c r="J74" s="21">
        <v>33838.589999999997</v>
      </c>
      <c r="K74" s="22">
        <v>34853.7477</v>
      </c>
    </row>
    <row r="75" spans="1:11" x14ac:dyDescent="0.25">
      <c r="A75" s="3">
        <v>12</v>
      </c>
      <c r="B75" s="2" t="s">
        <v>40</v>
      </c>
      <c r="C75" s="2">
        <v>3223</v>
      </c>
      <c r="D75" s="2" t="str">
        <f>LEFT(Table1[[#This Row],[Stavka
]],2)</f>
        <v>32</v>
      </c>
      <c r="E75" s="2" t="s">
        <v>21</v>
      </c>
      <c r="F75" s="2" t="s">
        <v>58</v>
      </c>
      <c r="G75" s="2" t="s">
        <v>59</v>
      </c>
      <c r="H75" s="21">
        <v>28000</v>
      </c>
      <c r="I75" s="26">
        <v>28147</v>
      </c>
      <c r="J75" s="21">
        <v>28991.41</v>
      </c>
      <c r="K75" s="22">
        <v>29861.152300000002</v>
      </c>
    </row>
    <row r="76" spans="1:11" x14ac:dyDescent="0.25">
      <c r="A76" s="3">
        <v>12</v>
      </c>
      <c r="B76" s="2" t="s">
        <v>40</v>
      </c>
      <c r="C76" s="2">
        <v>3224</v>
      </c>
      <c r="D76" s="2" t="str">
        <f>LEFT(Table1[[#This Row],[Stavka
]],2)</f>
        <v>32</v>
      </c>
      <c r="E76" s="2" t="s">
        <v>22</v>
      </c>
      <c r="F76" s="2" t="s">
        <v>58</v>
      </c>
      <c r="G76" s="2" t="s">
        <v>59</v>
      </c>
      <c r="H76" s="21">
        <v>1000</v>
      </c>
      <c r="I76" s="26">
        <v>5000</v>
      </c>
      <c r="J76" s="21">
        <v>5150</v>
      </c>
      <c r="K76" s="22">
        <v>5304.5</v>
      </c>
    </row>
    <row r="77" spans="1:11" x14ac:dyDescent="0.25">
      <c r="A77" s="3">
        <v>12</v>
      </c>
      <c r="B77" s="2" t="s">
        <v>40</v>
      </c>
      <c r="C77" s="2">
        <v>3225</v>
      </c>
      <c r="D77" s="2" t="str">
        <f>LEFT(Table1[[#This Row],[Stavka
]],2)</f>
        <v>32</v>
      </c>
      <c r="E77" s="2" t="s">
        <v>23</v>
      </c>
      <c r="F77" s="2" t="s">
        <v>58</v>
      </c>
      <c r="G77" s="2" t="s">
        <v>59</v>
      </c>
      <c r="H77" s="21">
        <v>8000</v>
      </c>
      <c r="I77" s="26">
        <v>5000</v>
      </c>
      <c r="J77" s="21">
        <v>5150</v>
      </c>
      <c r="K77" s="22">
        <v>5304.5</v>
      </c>
    </row>
    <row r="78" spans="1:11" x14ac:dyDescent="0.25">
      <c r="A78" s="3">
        <v>12</v>
      </c>
      <c r="B78" s="2" t="s">
        <v>40</v>
      </c>
      <c r="C78" s="2">
        <v>3231</v>
      </c>
      <c r="D78" s="2" t="str">
        <f>LEFT(Table1[[#This Row],[Stavka
]],2)</f>
        <v>32</v>
      </c>
      <c r="E78" s="2" t="s">
        <v>24</v>
      </c>
      <c r="F78" s="2" t="s">
        <v>58</v>
      </c>
      <c r="G78" s="2" t="s">
        <v>59</v>
      </c>
      <c r="H78" s="21">
        <v>20000</v>
      </c>
      <c r="I78" s="26">
        <v>19820</v>
      </c>
      <c r="J78" s="21">
        <v>20414.599999999999</v>
      </c>
      <c r="K78" s="22">
        <v>21027.037999999997</v>
      </c>
    </row>
    <row r="79" spans="1:11" x14ac:dyDescent="0.25">
      <c r="A79" s="3">
        <v>12</v>
      </c>
      <c r="B79" s="2" t="s">
        <v>40</v>
      </c>
      <c r="C79" s="2">
        <v>3232</v>
      </c>
      <c r="D79" s="2" t="str">
        <f>LEFT(Table1[[#This Row],[Stavka
]],2)</f>
        <v>32</v>
      </c>
      <c r="E79" s="2" t="s">
        <v>25</v>
      </c>
      <c r="F79" s="2" t="s">
        <v>58</v>
      </c>
      <c r="G79" s="2" t="s">
        <v>59</v>
      </c>
      <c r="H79" s="21">
        <v>15000</v>
      </c>
      <c r="I79" s="26">
        <v>2730</v>
      </c>
      <c r="J79" s="21">
        <v>2811.9</v>
      </c>
      <c r="K79" s="22">
        <v>2896.2570000000001</v>
      </c>
    </row>
    <row r="80" spans="1:11" x14ac:dyDescent="0.25">
      <c r="A80" s="3">
        <v>12</v>
      </c>
      <c r="B80" s="2" t="s">
        <v>40</v>
      </c>
      <c r="C80" s="2">
        <v>3233</v>
      </c>
      <c r="D80" s="2" t="str">
        <f>LEFT(Table1[[#This Row],[Stavka
]],2)</f>
        <v>32</v>
      </c>
      <c r="E80" s="2" t="s">
        <v>26</v>
      </c>
      <c r="F80" s="2" t="s">
        <v>58</v>
      </c>
      <c r="G80" s="2" t="s">
        <v>59</v>
      </c>
      <c r="H80" s="21">
        <v>10000</v>
      </c>
      <c r="I80" s="26">
        <v>3847</v>
      </c>
      <c r="J80" s="21">
        <v>3962.41</v>
      </c>
      <c r="K80" s="22">
        <v>4081.2822999999999</v>
      </c>
    </row>
    <row r="81" spans="1:11" x14ac:dyDescent="0.25">
      <c r="A81" s="3">
        <v>12</v>
      </c>
      <c r="B81" s="2" t="s">
        <v>40</v>
      </c>
      <c r="C81" s="2">
        <v>3234</v>
      </c>
      <c r="D81" s="2" t="str">
        <f>LEFT(Table1[[#This Row],[Stavka
]],2)</f>
        <v>32</v>
      </c>
      <c r="E81" s="2" t="s">
        <v>27</v>
      </c>
      <c r="F81" s="2" t="s">
        <v>58</v>
      </c>
      <c r="G81" s="2" t="s">
        <v>59</v>
      </c>
      <c r="H81" s="21">
        <v>9000</v>
      </c>
      <c r="I81" s="26">
        <v>9505</v>
      </c>
      <c r="J81" s="21">
        <v>9790.15</v>
      </c>
      <c r="K81" s="22">
        <v>10083.854499999999</v>
      </c>
    </row>
    <row r="82" spans="1:11" x14ac:dyDescent="0.25">
      <c r="A82" s="3">
        <v>12</v>
      </c>
      <c r="B82" s="2" t="s">
        <v>40</v>
      </c>
      <c r="C82" s="2">
        <v>3235</v>
      </c>
      <c r="D82" s="2" t="str">
        <f>LEFT(Table1[[#This Row],[Stavka
]],2)</f>
        <v>32</v>
      </c>
      <c r="E82" s="2" t="s">
        <v>28</v>
      </c>
      <c r="F82" s="2" t="s">
        <v>58</v>
      </c>
      <c r="G82" s="2" t="s">
        <v>59</v>
      </c>
      <c r="H82" s="21">
        <v>150000</v>
      </c>
      <c r="I82" s="26">
        <v>110626</v>
      </c>
      <c r="J82" s="21">
        <v>113944.78</v>
      </c>
      <c r="K82" s="22">
        <v>117363.1234</v>
      </c>
    </row>
    <row r="83" spans="1:11" x14ac:dyDescent="0.25">
      <c r="A83" s="3">
        <v>12</v>
      </c>
      <c r="B83" s="2" t="s">
        <v>40</v>
      </c>
      <c r="C83" s="2">
        <v>3236</v>
      </c>
      <c r="D83" s="2" t="str">
        <f>LEFT(Table1[[#This Row],[Stavka
]],2)</f>
        <v>32</v>
      </c>
      <c r="E83" s="2" t="s">
        <v>29</v>
      </c>
      <c r="F83" s="2" t="s">
        <v>58</v>
      </c>
      <c r="G83" s="2" t="s">
        <v>59</v>
      </c>
      <c r="H83" s="21">
        <v>5000</v>
      </c>
      <c r="I83" s="26">
        <v>11500</v>
      </c>
      <c r="J83" s="21">
        <v>11845</v>
      </c>
      <c r="K83" s="22">
        <v>12200.35</v>
      </c>
    </row>
    <row r="84" spans="1:11" x14ac:dyDescent="0.25">
      <c r="A84" s="3">
        <v>12</v>
      </c>
      <c r="B84" s="2" t="s">
        <v>40</v>
      </c>
      <c r="C84" s="2">
        <v>3237</v>
      </c>
      <c r="D84" s="2" t="str">
        <f>LEFT(Table1[[#This Row],[Stavka
]],2)</f>
        <v>32</v>
      </c>
      <c r="E84" s="2" t="s">
        <v>30</v>
      </c>
      <c r="F84" s="2" t="s">
        <v>58</v>
      </c>
      <c r="G84" s="2" t="s">
        <v>59</v>
      </c>
      <c r="H84" s="21">
        <v>20000</v>
      </c>
      <c r="I84" s="26">
        <v>4803</v>
      </c>
      <c r="J84" s="21">
        <v>4947.09</v>
      </c>
      <c r="K84" s="22">
        <v>5095.5027</v>
      </c>
    </row>
    <row r="85" spans="1:11" x14ac:dyDescent="0.25">
      <c r="A85" s="3">
        <v>12</v>
      </c>
      <c r="B85" s="2" t="s">
        <v>40</v>
      </c>
      <c r="C85" s="2">
        <v>3238</v>
      </c>
      <c r="D85" s="2" t="str">
        <f>LEFT(Table1[[#This Row],[Stavka
]],2)</f>
        <v>32</v>
      </c>
      <c r="E85" s="2" t="s">
        <v>31</v>
      </c>
      <c r="F85" s="2" t="s">
        <v>58</v>
      </c>
      <c r="G85" s="2" t="s">
        <v>59</v>
      </c>
      <c r="H85" s="21">
        <v>30000</v>
      </c>
      <c r="I85" s="26">
        <v>33053</v>
      </c>
      <c r="J85" s="21">
        <v>34044.589999999997</v>
      </c>
      <c r="K85" s="22">
        <v>35065.927699999993</v>
      </c>
    </row>
    <row r="86" spans="1:11" x14ac:dyDescent="0.25">
      <c r="A86" s="3">
        <v>12</v>
      </c>
      <c r="B86" s="2" t="s">
        <v>40</v>
      </c>
      <c r="C86" s="2">
        <v>3239</v>
      </c>
      <c r="D86" s="2" t="str">
        <f>LEFT(Table1[[#This Row],[Stavka
]],2)</f>
        <v>32</v>
      </c>
      <c r="E86" s="2" t="s">
        <v>32</v>
      </c>
      <c r="F86" s="2" t="s">
        <v>58</v>
      </c>
      <c r="G86" s="2" t="s">
        <v>59</v>
      </c>
      <c r="H86" s="21">
        <v>25000</v>
      </c>
      <c r="I86" s="26">
        <v>18902</v>
      </c>
      <c r="J86" s="21">
        <v>19469.060000000001</v>
      </c>
      <c r="K86" s="22">
        <v>20053.131800000003</v>
      </c>
    </row>
    <row r="87" spans="1:11" x14ac:dyDescent="0.25">
      <c r="A87" s="3">
        <v>12</v>
      </c>
      <c r="B87" s="2" t="s">
        <v>40</v>
      </c>
      <c r="C87" s="2">
        <v>3241</v>
      </c>
      <c r="D87" s="2" t="str">
        <f>LEFT(Table1[[#This Row],[Stavka
]],2)</f>
        <v>32</v>
      </c>
      <c r="E87" s="2" t="s">
        <v>56</v>
      </c>
      <c r="F87" s="2" t="s">
        <v>58</v>
      </c>
      <c r="G87" s="2" t="s">
        <v>59</v>
      </c>
      <c r="H87" s="21">
        <v>10000</v>
      </c>
      <c r="I87" s="26">
        <v>1000</v>
      </c>
      <c r="J87" s="21">
        <v>1030</v>
      </c>
      <c r="K87" s="22">
        <v>1060.9000000000001</v>
      </c>
    </row>
    <row r="88" spans="1:11" x14ac:dyDescent="0.25">
      <c r="A88" s="3">
        <v>12</v>
      </c>
      <c r="B88" s="2" t="s">
        <v>40</v>
      </c>
      <c r="C88" s="2">
        <v>3291</v>
      </c>
      <c r="D88" s="2" t="str">
        <f>LEFT(Table1[[#This Row],[Stavka
]],2)</f>
        <v>32</v>
      </c>
      <c r="E88" s="2" t="s">
        <v>33</v>
      </c>
      <c r="F88" s="2" t="s">
        <v>58</v>
      </c>
      <c r="G88" s="2" t="s">
        <v>59</v>
      </c>
      <c r="H88" s="21">
        <v>40000</v>
      </c>
      <c r="I88" s="26">
        <v>14589</v>
      </c>
      <c r="J88" s="21">
        <v>15026.67</v>
      </c>
      <c r="K88" s="22">
        <v>15477.4701</v>
      </c>
    </row>
    <row r="89" spans="1:11" x14ac:dyDescent="0.25">
      <c r="A89" s="3">
        <v>12</v>
      </c>
      <c r="B89" s="2" t="s">
        <v>40</v>
      </c>
      <c r="C89" s="2">
        <v>3292</v>
      </c>
      <c r="D89" s="2" t="str">
        <f>LEFT(Table1[[#This Row],[Stavka
]],2)</f>
        <v>32</v>
      </c>
      <c r="E89" s="2" t="s">
        <v>34</v>
      </c>
      <c r="F89" s="2" t="s">
        <v>58</v>
      </c>
      <c r="G89" s="2" t="s">
        <v>59</v>
      </c>
      <c r="H89" s="21">
        <v>10000</v>
      </c>
      <c r="I89" s="26">
        <v>7576</v>
      </c>
      <c r="J89" s="21">
        <v>7803.28</v>
      </c>
      <c r="K89" s="22">
        <v>8037.3783999999996</v>
      </c>
    </row>
    <row r="90" spans="1:11" x14ac:dyDescent="0.25">
      <c r="A90" s="3">
        <v>12</v>
      </c>
      <c r="B90" s="2" t="s">
        <v>40</v>
      </c>
      <c r="C90" s="2">
        <v>3293</v>
      </c>
      <c r="D90" s="2" t="str">
        <f>LEFT(Table1[[#This Row],[Stavka
]],2)</f>
        <v>32</v>
      </c>
      <c r="E90" s="2" t="s">
        <v>35</v>
      </c>
      <c r="F90" s="2" t="s">
        <v>58</v>
      </c>
      <c r="G90" s="2" t="s">
        <v>59</v>
      </c>
      <c r="H90" s="21">
        <v>10000</v>
      </c>
      <c r="I90" s="26">
        <v>5766</v>
      </c>
      <c r="J90" s="21">
        <v>5938.98</v>
      </c>
      <c r="K90" s="22">
        <v>6117.1493999999993</v>
      </c>
    </row>
    <row r="91" spans="1:11" x14ac:dyDescent="0.25">
      <c r="A91" s="3">
        <v>12</v>
      </c>
      <c r="B91" s="2" t="s">
        <v>40</v>
      </c>
      <c r="C91" s="2">
        <v>3295</v>
      </c>
      <c r="D91" s="2" t="str">
        <f>LEFT(Table1[[#This Row],[Stavka
]],2)</f>
        <v>32</v>
      </c>
      <c r="E91" s="2" t="s">
        <v>36</v>
      </c>
      <c r="F91" s="2" t="s">
        <v>58</v>
      </c>
      <c r="G91" s="2" t="s">
        <v>59</v>
      </c>
      <c r="H91" s="21">
        <v>10000</v>
      </c>
      <c r="I91" s="26">
        <v>5000</v>
      </c>
      <c r="J91" s="21">
        <v>5150</v>
      </c>
      <c r="K91" s="22">
        <v>5304.5</v>
      </c>
    </row>
    <row r="92" spans="1:11" x14ac:dyDescent="0.25">
      <c r="A92" s="3">
        <v>12</v>
      </c>
      <c r="B92" s="2" t="s">
        <v>40</v>
      </c>
      <c r="C92" s="2">
        <v>3299</v>
      </c>
      <c r="D92" s="2" t="str">
        <f>LEFT(Table1[[#This Row],[Stavka
]],2)</f>
        <v>32</v>
      </c>
      <c r="E92" s="2" t="s">
        <v>37</v>
      </c>
      <c r="F92" s="2" t="s">
        <v>58</v>
      </c>
      <c r="G92" s="2" t="s">
        <v>59</v>
      </c>
      <c r="H92" s="21">
        <v>1000</v>
      </c>
      <c r="I92" s="26">
        <v>910</v>
      </c>
      <c r="J92" s="21">
        <v>937.3</v>
      </c>
      <c r="K92" s="22">
        <v>965.41899999999998</v>
      </c>
    </row>
    <row r="93" spans="1:11" x14ac:dyDescent="0.25">
      <c r="A93" s="3">
        <v>12</v>
      </c>
      <c r="B93" s="2" t="s">
        <v>40</v>
      </c>
      <c r="C93" s="2">
        <v>3431</v>
      </c>
      <c r="D93" s="2" t="str">
        <f>LEFT(Table1[[#This Row],[Stavka
]],2)</f>
        <v>34</v>
      </c>
      <c r="E93" s="2" t="s">
        <v>38</v>
      </c>
      <c r="F93" s="2" t="s">
        <v>58</v>
      </c>
      <c r="G93" s="2" t="s">
        <v>59</v>
      </c>
      <c r="H93" s="21">
        <v>1000</v>
      </c>
      <c r="I93" s="26">
        <v>654</v>
      </c>
      <c r="J93" s="21">
        <v>673.62</v>
      </c>
      <c r="K93" s="22">
        <v>693.82860000000005</v>
      </c>
    </row>
    <row r="94" spans="1:11" x14ac:dyDescent="0.25">
      <c r="A94" s="3">
        <v>12</v>
      </c>
      <c r="B94" s="2" t="s">
        <v>40</v>
      </c>
      <c r="C94" s="2">
        <v>4123</v>
      </c>
      <c r="D94" s="2" t="str">
        <f>LEFT(Table1[[#This Row],[Stavka
]],2)</f>
        <v>41</v>
      </c>
      <c r="E94" s="2" t="s">
        <v>60</v>
      </c>
      <c r="F94" s="2" t="s">
        <v>58</v>
      </c>
      <c r="G94" s="2" t="s">
        <v>59</v>
      </c>
      <c r="H94" s="21">
        <v>1000</v>
      </c>
      <c r="I94" s="26">
        <v>0</v>
      </c>
      <c r="J94" s="21">
        <v>0</v>
      </c>
      <c r="K94" s="22">
        <v>0</v>
      </c>
    </row>
    <row r="95" spans="1:11" x14ac:dyDescent="0.25">
      <c r="A95" s="3">
        <v>12</v>
      </c>
      <c r="B95" s="2" t="s">
        <v>40</v>
      </c>
      <c r="C95" s="2">
        <v>4124</v>
      </c>
      <c r="D95" s="2" t="str">
        <f>LEFT(Table1[[#This Row],[Stavka
]],2)</f>
        <v>41</v>
      </c>
      <c r="E95" s="2" t="s">
        <v>61</v>
      </c>
      <c r="F95" s="2" t="s">
        <v>58</v>
      </c>
      <c r="G95" s="2" t="s">
        <v>59</v>
      </c>
      <c r="H95" s="21">
        <v>19000</v>
      </c>
      <c r="I95" s="26">
        <v>0</v>
      </c>
      <c r="J95" s="21">
        <v>0</v>
      </c>
      <c r="K95" s="22">
        <v>0</v>
      </c>
    </row>
    <row r="96" spans="1:11" x14ac:dyDescent="0.25">
      <c r="A96" s="3">
        <v>12</v>
      </c>
      <c r="B96" s="2" t="s">
        <v>40</v>
      </c>
      <c r="C96" s="2">
        <v>4221</v>
      </c>
      <c r="D96" s="2" t="str">
        <f>LEFT(Table1[[#This Row],[Stavka
]],2)</f>
        <v>42</v>
      </c>
      <c r="E96" s="2" t="s">
        <v>39</v>
      </c>
      <c r="F96" s="2" t="s">
        <v>58</v>
      </c>
      <c r="G96" s="2" t="s">
        <v>59</v>
      </c>
      <c r="H96" s="21">
        <v>50000</v>
      </c>
      <c r="I96" s="26">
        <v>14000</v>
      </c>
      <c r="J96" s="21">
        <v>14420</v>
      </c>
      <c r="K96" s="22">
        <v>14852.6</v>
      </c>
    </row>
    <row r="97" spans="1:11" x14ac:dyDescent="0.25">
      <c r="A97" s="3">
        <v>11</v>
      </c>
      <c r="B97" s="2" t="s">
        <v>10</v>
      </c>
      <c r="C97" s="2">
        <v>3211</v>
      </c>
      <c r="D97" s="2" t="str">
        <f>LEFT(Table1[[#This Row],[Stavka
]],2)</f>
        <v>32</v>
      </c>
      <c r="E97" s="2" t="s">
        <v>16</v>
      </c>
      <c r="F97" s="2" t="s">
        <v>62</v>
      </c>
      <c r="G97" s="2" t="s">
        <v>63</v>
      </c>
      <c r="H97" s="21">
        <v>50000</v>
      </c>
      <c r="I97" s="26">
        <v>50000</v>
      </c>
      <c r="J97" s="21">
        <v>51500</v>
      </c>
      <c r="K97" s="22">
        <v>53045</v>
      </c>
    </row>
    <row r="98" spans="1:11" x14ac:dyDescent="0.25">
      <c r="A98" s="3">
        <v>11</v>
      </c>
      <c r="B98" s="2" t="s">
        <v>10</v>
      </c>
      <c r="C98" s="2">
        <v>3213</v>
      </c>
      <c r="D98" s="2" t="str">
        <f>LEFT(Table1[[#This Row],[Stavka
]],2)</f>
        <v>32</v>
      </c>
      <c r="E98" s="2" t="s">
        <v>18</v>
      </c>
      <c r="F98" s="2" t="s">
        <v>62</v>
      </c>
      <c r="G98" s="2" t="s">
        <v>63</v>
      </c>
      <c r="H98" s="21">
        <v>40000</v>
      </c>
      <c r="I98" s="26">
        <v>40000</v>
      </c>
      <c r="J98" s="21">
        <v>41200</v>
      </c>
      <c r="K98" s="22">
        <v>42436</v>
      </c>
    </row>
    <row r="99" spans="1:11" x14ac:dyDescent="0.25">
      <c r="A99" s="3">
        <v>11</v>
      </c>
      <c r="B99" s="2" t="s">
        <v>10</v>
      </c>
      <c r="C99" s="2">
        <v>3233</v>
      </c>
      <c r="D99" s="2" t="str">
        <f>LEFT(Table1[[#This Row],[Stavka
]],2)</f>
        <v>32</v>
      </c>
      <c r="E99" s="2" t="s">
        <v>26</v>
      </c>
      <c r="F99" s="2" t="s">
        <v>62</v>
      </c>
      <c r="G99" s="2" t="s">
        <v>63</v>
      </c>
      <c r="H99" s="21">
        <v>100000</v>
      </c>
      <c r="I99" s="26">
        <v>50000</v>
      </c>
      <c r="J99" s="21">
        <v>51500</v>
      </c>
      <c r="K99" s="22">
        <v>53045</v>
      </c>
    </row>
    <row r="100" spans="1:11" x14ac:dyDescent="0.25">
      <c r="A100" s="3">
        <v>11</v>
      </c>
      <c r="B100" s="2" t="s">
        <v>10</v>
      </c>
      <c r="C100" s="2">
        <v>3235</v>
      </c>
      <c r="D100" s="2" t="str">
        <f>LEFT(Table1[[#This Row],[Stavka
]],2)</f>
        <v>32</v>
      </c>
      <c r="E100" s="2" t="s">
        <v>28</v>
      </c>
      <c r="F100" s="2" t="s">
        <v>62</v>
      </c>
      <c r="G100" s="2" t="s">
        <v>63</v>
      </c>
      <c r="H100" s="21">
        <v>210000</v>
      </c>
      <c r="I100" s="26">
        <v>150000</v>
      </c>
      <c r="J100" s="21">
        <v>154500</v>
      </c>
      <c r="K100" s="22">
        <v>159135</v>
      </c>
    </row>
    <row r="101" spans="1:11" x14ac:dyDescent="0.25">
      <c r="A101" s="3">
        <v>11</v>
      </c>
      <c r="B101" s="2" t="s">
        <v>10</v>
      </c>
      <c r="C101" s="2">
        <v>3237</v>
      </c>
      <c r="D101" s="2" t="str">
        <f>LEFT(Table1[[#This Row],[Stavka
]],2)</f>
        <v>32</v>
      </c>
      <c r="E101" s="2" t="s">
        <v>30</v>
      </c>
      <c r="F101" s="2" t="s">
        <v>62</v>
      </c>
      <c r="G101" s="2" t="s">
        <v>63</v>
      </c>
      <c r="H101" s="21">
        <v>20000</v>
      </c>
      <c r="I101" s="26">
        <v>10000</v>
      </c>
      <c r="J101" s="21">
        <v>10300</v>
      </c>
      <c r="K101" s="22">
        <v>10609</v>
      </c>
    </row>
    <row r="102" spans="1:11" x14ac:dyDescent="0.25">
      <c r="A102" s="3">
        <v>11</v>
      </c>
      <c r="B102" s="2" t="s">
        <v>10</v>
      </c>
      <c r="C102" s="2">
        <v>3238</v>
      </c>
      <c r="D102" s="2" t="str">
        <f>LEFT(Table1[[#This Row],[Stavka
]],2)</f>
        <v>32</v>
      </c>
      <c r="E102" s="2" t="s">
        <v>31</v>
      </c>
      <c r="F102" s="2" t="s">
        <v>62</v>
      </c>
      <c r="G102" s="2" t="s">
        <v>63</v>
      </c>
      <c r="H102" s="21">
        <v>20000</v>
      </c>
      <c r="I102" s="26">
        <v>10000</v>
      </c>
      <c r="J102" s="21">
        <v>10300</v>
      </c>
      <c r="K102" s="22">
        <v>10609</v>
      </c>
    </row>
    <row r="103" spans="1:11" x14ac:dyDescent="0.25">
      <c r="A103" s="3">
        <v>11</v>
      </c>
      <c r="B103" s="2" t="s">
        <v>10</v>
      </c>
      <c r="C103" s="2">
        <v>3239</v>
      </c>
      <c r="D103" s="2" t="str">
        <f>LEFT(Table1[[#This Row],[Stavka
]],2)</f>
        <v>32</v>
      </c>
      <c r="E103" s="2" t="s">
        <v>32</v>
      </c>
      <c r="F103" s="2" t="s">
        <v>62</v>
      </c>
      <c r="G103" s="2" t="s">
        <v>63</v>
      </c>
      <c r="H103" s="21">
        <v>0</v>
      </c>
      <c r="I103" s="26">
        <v>0</v>
      </c>
      <c r="J103" s="21">
        <v>0</v>
      </c>
      <c r="K103" s="22">
        <v>0</v>
      </c>
    </row>
    <row r="104" spans="1:11" x14ac:dyDescent="0.25">
      <c r="A104" s="3">
        <v>11</v>
      </c>
      <c r="B104" s="2" t="s">
        <v>10</v>
      </c>
      <c r="C104" s="2">
        <v>3292</v>
      </c>
      <c r="D104" s="2" t="str">
        <f>LEFT(Table1[[#This Row],[Stavka
]],2)</f>
        <v>32</v>
      </c>
      <c r="E104" s="2" t="s">
        <v>34</v>
      </c>
      <c r="F104" s="2" t="s">
        <v>62</v>
      </c>
      <c r="G104" s="2" t="s">
        <v>63</v>
      </c>
      <c r="H104" s="21">
        <v>0</v>
      </c>
      <c r="I104" s="26">
        <v>0</v>
      </c>
      <c r="J104" s="21">
        <v>0</v>
      </c>
      <c r="K104" s="22">
        <v>0</v>
      </c>
    </row>
    <row r="105" spans="1:11" x14ac:dyDescent="0.25">
      <c r="A105" s="3">
        <v>11</v>
      </c>
      <c r="B105" s="2" t="s">
        <v>10</v>
      </c>
      <c r="C105" s="2">
        <v>4262</v>
      </c>
      <c r="D105" s="2" t="str">
        <f>LEFT(Table1[[#This Row],[Stavka
]],2)</f>
        <v>42</v>
      </c>
      <c r="E105" s="2" t="s">
        <v>57</v>
      </c>
      <c r="F105" s="2" t="s">
        <v>62</v>
      </c>
      <c r="G105" s="2" t="s">
        <v>63</v>
      </c>
      <c r="H105" s="21">
        <v>40000</v>
      </c>
      <c r="I105" s="26">
        <v>4988</v>
      </c>
      <c r="J105" s="21">
        <v>5137.6400000000003</v>
      </c>
      <c r="K105" s="22">
        <v>5291.7692000000006</v>
      </c>
    </row>
    <row r="106" spans="1:11" x14ac:dyDescent="0.25">
      <c r="A106" s="3">
        <v>12</v>
      </c>
      <c r="B106" s="2" t="s">
        <v>40</v>
      </c>
      <c r="C106" s="2">
        <v>3111</v>
      </c>
      <c r="D106" s="2" t="str">
        <f>LEFT(Table1[[#This Row],[Stavka
]],2)</f>
        <v>31</v>
      </c>
      <c r="E106" s="2" t="s">
        <v>11</v>
      </c>
      <c r="F106" s="2" t="s">
        <v>64</v>
      </c>
      <c r="G106" s="2" t="s">
        <v>65</v>
      </c>
      <c r="H106" s="21">
        <v>0</v>
      </c>
      <c r="I106" s="26">
        <v>0</v>
      </c>
      <c r="J106" s="21">
        <v>0</v>
      </c>
      <c r="K106" s="22">
        <v>0</v>
      </c>
    </row>
    <row r="107" spans="1:11" x14ac:dyDescent="0.25">
      <c r="A107" s="3">
        <v>12</v>
      </c>
      <c r="B107" s="2" t="s">
        <v>40</v>
      </c>
      <c r="C107" s="2">
        <v>3132</v>
      </c>
      <c r="D107" s="2" t="str">
        <f>LEFT(Table1[[#This Row],[Stavka
]],2)</f>
        <v>31</v>
      </c>
      <c r="E107" s="2" t="s">
        <v>15</v>
      </c>
      <c r="F107" s="2" t="s">
        <v>64</v>
      </c>
      <c r="G107" s="2" t="s">
        <v>65</v>
      </c>
      <c r="H107" s="21">
        <v>0</v>
      </c>
      <c r="I107" s="26">
        <v>0</v>
      </c>
      <c r="J107" s="21">
        <v>0</v>
      </c>
      <c r="K107" s="22">
        <v>0</v>
      </c>
    </row>
    <row r="108" spans="1:11" x14ac:dyDescent="0.25">
      <c r="A108" s="3">
        <v>12</v>
      </c>
      <c r="B108" s="2" t="s">
        <v>40</v>
      </c>
      <c r="C108" s="2">
        <v>3211</v>
      </c>
      <c r="D108" s="2" t="str">
        <f>LEFT(Table1[[#This Row],[Stavka
]],2)</f>
        <v>32</v>
      </c>
      <c r="E108" s="2" t="s">
        <v>16</v>
      </c>
      <c r="F108" s="2" t="s">
        <v>64</v>
      </c>
      <c r="G108" s="2" t="s">
        <v>65</v>
      </c>
      <c r="H108" s="21">
        <v>0</v>
      </c>
      <c r="I108" s="26">
        <v>0</v>
      </c>
      <c r="J108" s="21">
        <v>0</v>
      </c>
      <c r="K108" s="22">
        <v>0</v>
      </c>
    </row>
    <row r="109" spans="1:11" x14ac:dyDescent="0.25">
      <c r="A109" s="3">
        <v>12</v>
      </c>
      <c r="B109" s="2" t="s">
        <v>40</v>
      </c>
      <c r="C109" s="2">
        <v>3111</v>
      </c>
      <c r="D109" s="2" t="str">
        <f>LEFT(Table1[[#This Row],[Stavka
]],2)</f>
        <v>31</v>
      </c>
      <c r="E109" s="2" t="s">
        <v>11</v>
      </c>
      <c r="F109" s="2" t="s">
        <v>66</v>
      </c>
      <c r="G109" s="2" t="s">
        <v>67</v>
      </c>
      <c r="H109" s="21">
        <v>405368</v>
      </c>
      <c r="I109" s="26">
        <v>551609</v>
      </c>
      <c r="J109" s="21">
        <v>551609.44206008583</v>
      </c>
      <c r="K109" s="22">
        <v>551609.44206008583</v>
      </c>
    </row>
    <row r="110" spans="1:11" x14ac:dyDescent="0.25">
      <c r="A110" s="3">
        <v>12</v>
      </c>
      <c r="B110" s="2" t="s">
        <v>40</v>
      </c>
      <c r="C110" s="2">
        <v>3121</v>
      </c>
      <c r="D110" s="2" t="str">
        <f>LEFT(Table1[[#This Row],[Stavka
]],2)</f>
        <v>31</v>
      </c>
      <c r="E110" s="2" t="s">
        <v>14</v>
      </c>
      <c r="F110" s="2" t="s">
        <v>66</v>
      </c>
      <c r="G110" s="2" t="s">
        <v>67</v>
      </c>
      <c r="H110" s="21">
        <v>15000</v>
      </c>
      <c r="I110" s="26">
        <v>5000</v>
      </c>
      <c r="J110" s="21">
        <v>5000</v>
      </c>
      <c r="K110" s="22">
        <v>5000</v>
      </c>
    </row>
    <row r="111" spans="1:11" x14ac:dyDescent="0.25">
      <c r="A111" s="3">
        <v>12</v>
      </c>
      <c r="B111" s="2" t="s">
        <v>40</v>
      </c>
      <c r="C111" s="2">
        <v>3132</v>
      </c>
      <c r="D111" s="2" t="str">
        <f>LEFT(Table1[[#This Row],[Stavka
]],2)</f>
        <v>31</v>
      </c>
      <c r="E111" s="2" t="s">
        <v>15</v>
      </c>
      <c r="F111" s="2" t="s">
        <v>66</v>
      </c>
      <c r="G111" s="2" t="s">
        <v>67</v>
      </c>
      <c r="H111" s="21">
        <v>69723</v>
      </c>
      <c r="I111" s="26">
        <v>91016</v>
      </c>
      <c r="J111" s="21">
        <v>91015.557939914157</v>
      </c>
      <c r="K111" s="22">
        <v>91015.557939914157</v>
      </c>
    </row>
    <row r="112" spans="1:11" x14ac:dyDescent="0.25">
      <c r="A112" s="3">
        <v>12</v>
      </c>
      <c r="B112" s="2" t="s">
        <v>40</v>
      </c>
      <c r="C112" s="2">
        <v>3211</v>
      </c>
      <c r="D112" s="2" t="str">
        <f>LEFT(Table1[[#This Row],[Stavka
]],2)</f>
        <v>32</v>
      </c>
      <c r="E112" s="2" t="s">
        <v>16</v>
      </c>
      <c r="F112" s="2" t="s">
        <v>66</v>
      </c>
      <c r="G112" s="2" t="s">
        <v>67</v>
      </c>
      <c r="H112" s="21">
        <v>40000</v>
      </c>
      <c r="I112" s="26">
        <v>37000</v>
      </c>
      <c r="J112" s="21">
        <v>38110</v>
      </c>
      <c r="K112" s="22">
        <v>39253.300000000003</v>
      </c>
    </row>
    <row r="113" spans="1:11" x14ac:dyDescent="0.25">
      <c r="A113" s="3">
        <v>12</v>
      </c>
      <c r="B113" s="2" t="s">
        <v>40</v>
      </c>
      <c r="C113" s="2">
        <v>3212</v>
      </c>
      <c r="D113" s="2" t="str">
        <f>LEFT(Table1[[#This Row],[Stavka
]],2)</f>
        <v>32</v>
      </c>
      <c r="E113" s="2" t="s">
        <v>17</v>
      </c>
      <c r="F113" s="2" t="s">
        <v>66</v>
      </c>
      <c r="G113" s="2" t="s">
        <v>67</v>
      </c>
      <c r="H113" s="21">
        <v>40000</v>
      </c>
      <c r="I113" s="26">
        <v>40000</v>
      </c>
      <c r="J113" s="21">
        <v>41200</v>
      </c>
      <c r="K113" s="22">
        <v>42436</v>
      </c>
    </row>
    <row r="114" spans="1:11" x14ac:dyDescent="0.25">
      <c r="A114" s="3">
        <v>12</v>
      </c>
      <c r="B114" s="2" t="s">
        <v>40</v>
      </c>
      <c r="C114" s="2">
        <v>3213</v>
      </c>
      <c r="D114" s="2" t="str">
        <f>LEFT(Table1[[#This Row],[Stavka
]],2)</f>
        <v>32</v>
      </c>
      <c r="E114" s="2" t="s">
        <v>18</v>
      </c>
      <c r="F114" s="2" t="s">
        <v>66</v>
      </c>
      <c r="G114" s="2" t="s">
        <v>67</v>
      </c>
      <c r="H114" s="21">
        <v>15000</v>
      </c>
      <c r="I114" s="26">
        <v>15000</v>
      </c>
      <c r="J114" s="21">
        <v>15450</v>
      </c>
      <c r="K114" s="22">
        <v>15913.5</v>
      </c>
    </row>
    <row r="115" spans="1:11" x14ac:dyDescent="0.25">
      <c r="A115" s="3">
        <v>12</v>
      </c>
      <c r="B115" s="2" t="s">
        <v>40</v>
      </c>
      <c r="C115" s="2">
        <v>3214</v>
      </c>
      <c r="D115" s="2" t="str">
        <f>LEFT(Table1[[#This Row],[Stavka
]],2)</f>
        <v>32</v>
      </c>
      <c r="E115" s="2" t="s">
        <v>19</v>
      </c>
      <c r="F115" s="2" t="s">
        <v>66</v>
      </c>
      <c r="G115" s="2" t="s">
        <v>67</v>
      </c>
      <c r="H115" s="21">
        <v>5000</v>
      </c>
      <c r="I115" s="26">
        <v>5000</v>
      </c>
      <c r="J115" s="21">
        <v>5150</v>
      </c>
      <c r="K115" s="22">
        <v>5304.5</v>
      </c>
    </row>
    <row r="116" spans="1:11" x14ac:dyDescent="0.25">
      <c r="A116" s="3">
        <v>12</v>
      </c>
      <c r="B116" s="2" t="s">
        <v>40</v>
      </c>
      <c r="C116" s="2">
        <v>3221</v>
      </c>
      <c r="D116" s="2" t="str">
        <f>LEFT(Table1[[#This Row],[Stavka
]],2)</f>
        <v>32</v>
      </c>
      <c r="E116" s="2" t="s">
        <v>20</v>
      </c>
      <c r="F116" s="2" t="s">
        <v>66</v>
      </c>
      <c r="G116" s="2" t="s">
        <v>67</v>
      </c>
      <c r="H116" s="21">
        <v>10000</v>
      </c>
      <c r="I116" s="26">
        <v>10000</v>
      </c>
      <c r="J116" s="21">
        <v>10300</v>
      </c>
      <c r="K116" s="22">
        <v>10609</v>
      </c>
    </row>
    <row r="117" spans="1:11" x14ac:dyDescent="0.25">
      <c r="A117" s="3">
        <v>12</v>
      </c>
      <c r="B117" s="2" t="s">
        <v>40</v>
      </c>
      <c r="C117" s="2">
        <v>3225</v>
      </c>
      <c r="D117" s="2" t="str">
        <f>LEFT(Table1[[#This Row],[Stavka
]],2)</f>
        <v>32</v>
      </c>
      <c r="E117" s="2" t="s">
        <v>23</v>
      </c>
      <c r="F117" s="2" t="s">
        <v>66</v>
      </c>
      <c r="G117" s="2" t="s">
        <v>67</v>
      </c>
      <c r="H117" s="21">
        <v>5000</v>
      </c>
      <c r="I117" s="26">
        <v>5000</v>
      </c>
      <c r="J117" s="21">
        <v>5150</v>
      </c>
      <c r="K117" s="22">
        <v>5304.5</v>
      </c>
    </row>
    <row r="118" spans="1:11" x14ac:dyDescent="0.25">
      <c r="A118" s="3">
        <v>12</v>
      </c>
      <c r="B118" s="2" t="s">
        <v>40</v>
      </c>
      <c r="C118" s="2">
        <v>3231</v>
      </c>
      <c r="D118" s="2" t="str">
        <f>LEFT(Table1[[#This Row],[Stavka
]],2)</f>
        <v>32</v>
      </c>
      <c r="E118" s="2" t="s">
        <v>24</v>
      </c>
      <c r="F118" s="2" t="s">
        <v>66</v>
      </c>
      <c r="G118" s="2" t="s">
        <v>67</v>
      </c>
      <c r="H118" s="21">
        <v>10000</v>
      </c>
      <c r="I118" s="26">
        <v>10000</v>
      </c>
      <c r="J118" s="21">
        <v>10300</v>
      </c>
      <c r="K118" s="22">
        <v>10609</v>
      </c>
    </row>
    <row r="119" spans="1:11" x14ac:dyDescent="0.25">
      <c r="A119" s="3">
        <v>12</v>
      </c>
      <c r="B119" s="2" t="s">
        <v>40</v>
      </c>
      <c r="C119" s="2">
        <v>3233</v>
      </c>
      <c r="D119" s="2" t="str">
        <f>LEFT(Table1[[#This Row],[Stavka
]],2)</f>
        <v>32</v>
      </c>
      <c r="E119" s="2" t="s">
        <v>26</v>
      </c>
      <c r="F119" s="2" t="s">
        <v>66</v>
      </c>
      <c r="G119" s="2" t="s">
        <v>67</v>
      </c>
      <c r="H119" s="21">
        <v>20000</v>
      </c>
      <c r="I119" s="26">
        <v>20000</v>
      </c>
      <c r="J119" s="21">
        <v>20600</v>
      </c>
      <c r="K119" s="22">
        <v>21218</v>
      </c>
    </row>
    <row r="120" spans="1:11" x14ac:dyDescent="0.25">
      <c r="A120" s="3">
        <v>12</v>
      </c>
      <c r="B120" s="2" t="s">
        <v>40</v>
      </c>
      <c r="C120" s="2">
        <v>3235</v>
      </c>
      <c r="D120" s="2" t="str">
        <f>LEFT(Table1[[#This Row],[Stavka
]],2)</f>
        <v>32</v>
      </c>
      <c r="E120" s="2" t="s">
        <v>28</v>
      </c>
      <c r="F120" s="2" t="s">
        <v>66</v>
      </c>
      <c r="G120" s="2" t="s">
        <v>67</v>
      </c>
      <c r="H120" s="21">
        <v>10000</v>
      </c>
      <c r="I120" s="26">
        <v>8000</v>
      </c>
      <c r="J120" s="21">
        <v>8240</v>
      </c>
      <c r="K120" s="22">
        <v>8487.2000000000007</v>
      </c>
    </row>
    <row r="121" spans="1:11" x14ac:dyDescent="0.25">
      <c r="A121" s="3">
        <v>12</v>
      </c>
      <c r="B121" s="2" t="s">
        <v>40</v>
      </c>
      <c r="C121" s="2">
        <v>3236</v>
      </c>
      <c r="D121" s="2" t="str">
        <f>LEFT(Table1[[#This Row],[Stavka
]],2)</f>
        <v>32</v>
      </c>
      <c r="E121" s="2" t="s">
        <v>29</v>
      </c>
      <c r="F121" s="2" t="s">
        <v>66</v>
      </c>
      <c r="G121" s="2" t="s">
        <v>67</v>
      </c>
      <c r="H121" s="21">
        <v>5000</v>
      </c>
      <c r="I121" s="26">
        <v>5000</v>
      </c>
      <c r="J121" s="21">
        <v>5150</v>
      </c>
      <c r="K121" s="22">
        <v>5304.5</v>
      </c>
    </row>
    <row r="122" spans="1:11" x14ac:dyDescent="0.25">
      <c r="A122" s="3">
        <v>12</v>
      </c>
      <c r="B122" s="2" t="s">
        <v>40</v>
      </c>
      <c r="C122" s="2">
        <v>3237</v>
      </c>
      <c r="D122" s="2" t="str">
        <f>LEFT(Table1[[#This Row],[Stavka
]],2)</f>
        <v>32</v>
      </c>
      <c r="E122" s="2" t="s">
        <v>30</v>
      </c>
      <c r="F122" s="2" t="s">
        <v>66</v>
      </c>
      <c r="G122" s="2" t="s">
        <v>67</v>
      </c>
      <c r="H122" s="21">
        <v>50000</v>
      </c>
      <c r="I122" s="26">
        <v>50000</v>
      </c>
      <c r="J122" s="21">
        <v>51500</v>
      </c>
      <c r="K122" s="22">
        <v>53045</v>
      </c>
    </row>
    <row r="123" spans="1:11" x14ac:dyDescent="0.25">
      <c r="A123" s="3">
        <v>12</v>
      </c>
      <c r="B123" s="2" t="s">
        <v>40</v>
      </c>
      <c r="C123" s="2">
        <v>3238</v>
      </c>
      <c r="D123" s="2" t="str">
        <f>LEFT(Table1[[#This Row],[Stavka
]],2)</f>
        <v>32</v>
      </c>
      <c r="E123" s="2" t="s">
        <v>31</v>
      </c>
      <c r="F123" s="2" t="s">
        <v>66</v>
      </c>
      <c r="G123" s="2" t="s">
        <v>67</v>
      </c>
      <c r="H123" s="21">
        <v>15000</v>
      </c>
      <c r="I123" s="26">
        <v>15000</v>
      </c>
      <c r="J123" s="21">
        <v>15450</v>
      </c>
      <c r="K123" s="22">
        <v>15913.5</v>
      </c>
    </row>
    <row r="124" spans="1:11" x14ac:dyDescent="0.25">
      <c r="A124" s="3">
        <v>12</v>
      </c>
      <c r="B124" s="2" t="s">
        <v>40</v>
      </c>
      <c r="C124" s="2">
        <v>3239</v>
      </c>
      <c r="D124" s="2" t="str">
        <f>LEFT(Table1[[#This Row],[Stavka
]],2)</f>
        <v>32</v>
      </c>
      <c r="E124" s="2" t="s">
        <v>32</v>
      </c>
      <c r="F124" s="2" t="s">
        <v>66</v>
      </c>
      <c r="G124" s="2" t="s">
        <v>67</v>
      </c>
      <c r="H124" s="21">
        <v>15000</v>
      </c>
      <c r="I124" s="26">
        <v>15000</v>
      </c>
      <c r="J124" s="21">
        <v>15450</v>
      </c>
      <c r="K124" s="22">
        <v>15913.5</v>
      </c>
    </row>
    <row r="125" spans="1:11" x14ac:dyDescent="0.25">
      <c r="A125" s="3">
        <v>12</v>
      </c>
      <c r="B125" s="2" t="s">
        <v>40</v>
      </c>
      <c r="C125" s="2">
        <v>3241</v>
      </c>
      <c r="D125" s="2" t="str">
        <f>LEFT(Table1[[#This Row],[Stavka
]],2)</f>
        <v>32</v>
      </c>
      <c r="E125" s="2" t="s">
        <v>56</v>
      </c>
      <c r="F125" s="2" t="s">
        <v>66</v>
      </c>
      <c r="G125" s="2" t="s">
        <v>67</v>
      </c>
      <c r="H125" s="21">
        <v>5000</v>
      </c>
      <c r="I125" s="26">
        <v>5000</v>
      </c>
      <c r="J125" s="21">
        <v>5150</v>
      </c>
      <c r="K125" s="22">
        <v>5304.5</v>
      </c>
    </row>
    <row r="126" spans="1:11" x14ac:dyDescent="0.25">
      <c r="A126" s="3">
        <v>12</v>
      </c>
      <c r="B126" s="2" t="s">
        <v>40</v>
      </c>
      <c r="C126" s="2">
        <v>3293</v>
      </c>
      <c r="D126" s="2" t="str">
        <f>LEFT(Table1[[#This Row],[Stavka
]],2)</f>
        <v>32</v>
      </c>
      <c r="E126" s="2" t="s">
        <v>35</v>
      </c>
      <c r="F126" s="2" t="s">
        <v>66</v>
      </c>
      <c r="G126" s="2" t="s">
        <v>67</v>
      </c>
      <c r="H126" s="21">
        <v>30000</v>
      </c>
      <c r="I126" s="26">
        <v>26000</v>
      </c>
      <c r="J126" s="21">
        <v>26780</v>
      </c>
      <c r="K126" s="22">
        <v>27583.4</v>
      </c>
    </row>
    <row r="127" spans="1:11" x14ac:dyDescent="0.25">
      <c r="A127" s="3">
        <v>12</v>
      </c>
      <c r="B127" s="2" t="s">
        <v>40</v>
      </c>
      <c r="C127" s="2">
        <v>4221</v>
      </c>
      <c r="D127" s="2" t="str">
        <f>LEFT(Table1[[#This Row],[Stavka
]],2)</f>
        <v>42</v>
      </c>
      <c r="E127" s="2" t="s">
        <v>39</v>
      </c>
      <c r="F127" s="2" t="s">
        <v>66</v>
      </c>
      <c r="G127" s="2" t="s">
        <v>67</v>
      </c>
      <c r="H127" s="21">
        <v>10000</v>
      </c>
      <c r="I127" s="26">
        <v>10000</v>
      </c>
      <c r="J127" s="21">
        <v>10300</v>
      </c>
      <c r="K127" s="22">
        <v>10609</v>
      </c>
    </row>
    <row r="128" spans="1:11" x14ac:dyDescent="0.25">
      <c r="A128" s="3">
        <v>12</v>
      </c>
      <c r="B128" s="2" t="s">
        <v>40</v>
      </c>
      <c r="C128" s="2">
        <v>3111</v>
      </c>
      <c r="D128" s="2" t="str">
        <f>LEFT(Table1[[#This Row],[Stavka
]],2)</f>
        <v>31</v>
      </c>
      <c r="E128" s="2" t="s">
        <v>11</v>
      </c>
      <c r="F128" s="2" t="s">
        <v>68</v>
      </c>
      <c r="G128" s="2" t="s">
        <v>69</v>
      </c>
      <c r="H128" s="21">
        <v>2053355</v>
      </c>
      <c r="I128" s="26">
        <v>1888412</v>
      </c>
      <c r="J128" s="21">
        <v>1888412.0171673819</v>
      </c>
      <c r="K128" s="22">
        <v>1888412.0171673819</v>
      </c>
    </row>
    <row r="129" spans="1:11" x14ac:dyDescent="0.25">
      <c r="A129" s="3">
        <v>12</v>
      </c>
      <c r="B129" s="2" t="s">
        <v>40</v>
      </c>
      <c r="C129" s="2">
        <v>3121</v>
      </c>
      <c r="D129" s="2" t="str">
        <f>LEFT(Table1[[#This Row],[Stavka
]],2)</f>
        <v>31</v>
      </c>
      <c r="E129" s="2" t="s">
        <v>14</v>
      </c>
      <c r="F129" s="2" t="s">
        <v>68</v>
      </c>
      <c r="G129" s="2" t="s">
        <v>69</v>
      </c>
      <c r="H129" s="21">
        <v>40000</v>
      </c>
      <c r="I129" s="26">
        <v>5000</v>
      </c>
      <c r="J129" s="21">
        <v>5000</v>
      </c>
      <c r="K129" s="22">
        <v>5000</v>
      </c>
    </row>
    <row r="130" spans="1:11" x14ac:dyDescent="0.25">
      <c r="A130" s="3">
        <v>12</v>
      </c>
      <c r="B130" s="2" t="s">
        <v>40</v>
      </c>
      <c r="C130" s="2">
        <v>3132</v>
      </c>
      <c r="D130" s="2" t="str">
        <f>LEFT(Table1[[#This Row],[Stavka
]],2)</f>
        <v>31</v>
      </c>
      <c r="E130" s="2" t="s">
        <v>15</v>
      </c>
      <c r="F130" s="2" t="s">
        <v>68</v>
      </c>
      <c r="G130" s="2" t="s">
        <v>69</v>
      </c>
      <c r="H130" s="21">
        <v>354794</v>
      </c>
      <c r="I130" s="26">
        <v>311588</v>
      </c>
      <c r="J130" s="21">
        <v>311587.982832618</v>
      </c>
      <c r="K130" s="22">
        <v>311587.982832618</v>
      </c>
    </row>
    <row r="131" spans="1:11" x14ac:dyDescent="0.25">
      <c r="A131" s="3">
        <v>12</v>
      </c>
      <c r="B131" s="2" t="s">
        <v>40</v>
      </c>
      <c r="C131" s="2">
        <v>3211</v>
      </c>
      <c r="D131" s="2" t="str">
        <f>LEFT(Table1[[#This Row],[Stavka
]],2)</f>
        <v>32</v>
      </c>
      <c r="E131" s="2" t="s">
        <v>16</v>
      </c>
      <c r="F131" s="2" t="s">
        <v>68</v>
      </c>
      <c r="G131" s="2" t="s">
        <v>69</v>
      </c>
      <c r="H131" s="21">
        <v>0</v>
      </c>
      <c r="I131" s="26">
        <v>19849</v>
      </c>
      <c r="J131" s="21">
        <v>20444.47</v>
      </c>
      <c r="K131" s="22">
        <v>21057.804100000001</v>
      </c>
    </row>
    <row r="132" spans="1:11" x14ac:dyDescent="0.25">
      <c r="A132" s="3">
        <v>12</v>
      </c>
      <c r="B132" s="2" t="s">
        <v>40</v>
      </c>
      <c r="C132" s="2">
        <v>3212</v>
      </c>
      <c r="D132" s="2" t="str">
        <f>LEFT(Table1[[#This Row],[Stavka
]],2)</f>
        <v>32</v>
      </c>
      <c r="E132" s="2" t="s">
        <v>17</v>
      </c>
      <c r="F132" s="2" t="s">
        <v>68</v>
      </c>
      <c r="G132" s="2" t="s">
        <v>69</v>
      </c>
      <c r="H132" s="21">
        <v>30000</v>
      </c>
      <c r="I132" s="26">
        <v>15000</v>
      </c>
      <c r="J132" s="21">
        <v>15450</v>
      </c>
      <c r="K132" s="22">
        <v>15913.5</v>
      </c>
    </row>
    <row r="133" spans="1:11" x14ac:dyDescent="0.25">
      <c r="A133" s="3">
        <v>12</v>
      </c>
      <c r="B133" s="2" t="s">
        <v>40</v>
      </c>
      <c r="C133" s="2">
        <v>3233</v>
      </c>
      <c r="D133" s="2" t="str">
        <f>LEFT(Table1[[#This Row],[Stavka
]],2)</f>
        <v>32</v>
      </c>
      <c r="E133" s="2" t="s">
        <v>26</v>
      </c>
      <c r="F133" s="2" t="s">
        <v>68</v>
      </c>
      <c r="G133" s="2" t="s">
        <v>69</v>
      </c>
      <c r="H133" s="21">
        <v>70000</v>
      </c>
      <c r="I133" s="26">
        <v>50000</v>
      </c>
      <c r="J133" s="21">
        <v>51500</v>
      </c>
      <c r="K133" s="22">
        <v>53045</v>
      </c>
    </row>
    <row r="134" spans="1:11" x14ac:dyDescent="0.25">
      <c r="A134" s="3">
        <v>12</v>
      </c>
      <c r="B134" s="2" t="s">
        <v>40</v>
      </c>
      <c r="C134" s="2">
        <v>3235</v>
      </c>
      <c r="D134" s="2" t="str">
        <f>LEFT(Table1[[#This Row],[Stavka
]],2)</f>
        <v>32</v>
      </c>
      <c r="E134" s="2" t="s">
        <v>28</v>
      </c>
      <c r="F134" s="2" t="s">
        <v>68</v>
      </c>
      <c r="G134" s="2" t="s">
        <v>69</v>
      </c>
      <c r="H134" s="21">
        <v>150000</v>
      </c>
      <c r="I134" s="26">
        <v>90000</v>
      </c>
      <c r="J134" s="21">
        <v>92700</v>
      </c>
      <c r="K134" s="22">
        <v>95481</v>
      </c>
    </row>
    <row r="135" spans="1:11" x14ac:dyDescent="0.25">
      <c r="A135" s="3">
        <v>12</v>
      </c>
      <c r="B135" s="2" t="s">
        <v>40</v>
      </c>
      <c r="C135" s="2">
        <v>3237</v>
      </c>
      <c r="D135" s="2" t="str">
        <f>LEFT(Table1[[#This Row],[Stavka
]],2)</f>
        <v>32</v>
      </c>
      <c r="E135" s="2" t="s">
        <v>30</v>
      </c>
      <c r="F135" s="2" t="s">
        <v>68</v>
      </c>
      <c r="G135" s="2" t="s">
        <v>69</v>
      </c>
      <c r="H135" s="21">
        <v>40000</v>
      </c>
      <c r="I135" s="26">
        <v>30000</v>
      </c>
      <c r="J135" s="21">
        <v>30900</v>
      </c>
      <c r="K135" s="22">
        <v>31827</v>
      </c>
    </row>
    <row r="136" spans="1:11" x14ac:dyDescent="0.25">
      <c r="A136" s="3">
        <v>12</v>
      </c>
      <c r="B136" s="2" t="s">
        <v>40</v>
      </c>
      <c r="C136" s="2">
        <v>3239</v>
      </c>
      <c r="D136" s="2" t="str">
        <f>LEFT(Table1[[#This Row],[Stavka
]],2)</f>
        <v>32</v>
      </c>
      <c r="E136" s="2" t="s">
        <v>32</v>
      </c>
      <c r="F136" s="2" t="s">
        <v>68</v>
      </c>
      <c r="G136" s="2" t="s">
        <v>69</v>
      </c>
      <c r="H136" s="21">
        <v>0</v>
      </c>
      <c r="I136" s="26">
        <v>20000</v>
      </c>
      <c r="J136" s="21">
        <v>20600</v>
      </c>
      <c r="K136" s="22">
        <v>21218</v>
      </c>
    </row>
    <row r="137" spans="1:11" x14ac:dyDescent="0.25">
      <c r="A137" s="3">
        <v>12</v>
      </c>
      <c r="B137" s="2" t="s">
        <v>40</v>
      </c>
      <c r="C137" s="2">
        <v>3241</v>
      </c>
      <c r="D137" s="2" t="str">
        <f>LEFT(Table1[[#This Row],[Stavka
]],2)</f>
        <v>32</v>
      </c>
      <c r="E137" s="2" t="s">
        <v>56</v>
      </c>
      <c r="F137" s="2" t="s">
        <v>68</v>
      </c>
      <c r="G137" s="2" t="s">
        <v>69</v>
      </c>
      <c r="H137" s="21">
        <v>40000</v>
      </c>
      <c r="I137" s="26">
        <v>20000</v>
      </c>
      <c r="J137" s="21">
        <v>20600</v>
      </c>
      <c r="K137" s="22">
        <v>21218</v>
      </c>
    </row>
    <row r="138" spans="1:11" x14ac:dyDescent="0.25">
      <c r="A138" s="3">
        <v>12</v>
      </c>
      <c r="B138" s="2" t="s">
        <v>40</v>
      </c>
      <c r="C138" s="2">
        <v>3293</v>
      </c>
      <c r="D138" s="2" t="str">
        <f>LEFT(Table1[[#This Row],[Stavka
]],2)</f>
        <v>32</v>
      </c>
      <c r="E138" s="2" t="s">
        <v>35</v>
      </c>
      <c r="F138" s="2" t="s">
        <v>68</v>
      </c>
      <c r="G138" s="2" t="s">
        <v>69</v>
      </c>
      <c r="H138" s="21">
        <v>40000</v>
      </c>
      <c r="I138" s="26">
        <v>25000</v>
      </c>
      <c r="J138" s="21">
        <v>25750</v>
      </c>
      <c r="K138" s="22">
        <v>26522.5</v>
      </c>
    </row>
    <row r="139" spans="1:11" x14ac:dyDescent="0.25">
      <c r="A139" s="3">
        <v>12</v>
      </c>
      <c r="B139" s="2" t="s">
        <v>40</v>
      </c>
      <c r="C139" s="2">
        <v>4221</v>
      </c>
      <c r="D139" s="2" t="str">
        <f>LEFT(Table1[[#This Row],[Stavka
]],2)</f>
        <v>42</v>
      </c>
      <c r="E139" s="2" t="s">
        <v>39</v>
      </c>
      <c r="F139" s="2" t="s">
        <v>68</v>
      </c>
      <c r="G139" s="2" t="s">
        <v>69</v>
      </c>
      <c r="H139" s="21">
        <v>40000</v>
      </c>
      <c r="I139" s="26">
        <v>35000</v>
      </c>
      <c r="J139" s="21">
        <v>36050</v>
      </c>
      <c r="K139" s="22">
        <v>37131.5</v>
      </c>
    </row>
    <row r="140" spans="1:11" x14ac:dyDescent="0.25">
      <c r="A140" s="3">
        <v>51</v>
      </c>
      <c r="B140" s="2" t="s">
        <v>70</v>
      </c>
      <c r="C140" s="2">
        <v>3111</v>
      </c>
      <c r="D140" s="2" t="str">
        <f>LEFT(Table1[[#This Row],[Stavka
]],2)</f>
        <v>31</v>
      </c>
      <c r="E140" s="2" t="s">
        <v>11</v>
      </c>
      <c r="F140" s="2" t="s">
        <v>71</v>
      </c>
      <c r="G140" s="2" t="s">
        <v>72</v>
      </c>
      <c r="H140" s="21">
        <v>0</v>
      </c>
      <c r="I140" s="26">
        <v>409415</v>
      </c>
      <c r="J140" s="21">
        <v>409415.47</v>
      </c>
      <c r="K140" s="22">
        <v>409415.47</v>
      </c>
    </row>
    <row r="141" spans="1:11" x14ac:dyDescent="0.25">
      <c r="A141" s="3">
        <v>51</v>
      </c>
      <c r="B141" s="2" t="s">
        <v>70</v>
      </c>
      <c r="C141" s="2">
        <v>3132</v>
      </c>
      <c r="D141" s="2" t="str">
        <f>LEFT(Table1[[#This Row],[Stavka
]],2)</f>
        <v>31</v>
      </c>
      <c r="E141" s="2" t="s">
        <v>15</v>
      </c>
      <c r="F141" s="2" t="s">
        <v>71</v>
      </c>
      <c r="G141" s="2" t="s">
        <v>72</v>
      </c>
      <c r="H141" s="21">
        <v>8000</v>
      </c>
      <c r="I141" s="26">
        <v>67553</v>
      </c>
      <c r="J141" s="21">
        <v>67553.55</v>
      </c>
      <c r="K141" s="22">
        <v>67553.55</v>
      </c>
    </row>
    <row r="142" spans="1:11" x14ac:dyDescent="0.25">
      <c r="A142" s="3">
        <v>51</v>
      </c>
      <c r="B142" s="2" t="s">
        <v>70</v>
      </c>
      <c r="C142" s="2">
        <v>3113</v>
      </c>
      <c r="D142" s="2" t="str">
        <f>LEFT(Table1[[#This Row],[Stavka
]],2)</f>
        <v>31</v>
      </c>
      <c r="E142" s="2" t="s">
        <v>73</v>
      </c>
      <c r="F142" s="2" t="s">
        <v>71</v>
      </c>
      <c r="G142" s="2" t="s">
        <v>72</v>
      </c>
      <c r="H142" s="21">
        <v>50000</v>
      </c>
      <c r="I142" s="26">
        <v>50000</v>
      </c>
      <c r="J142" s="21">
        <v>50000</v>
      </c>
      <c r="K142" s="22">
        <v>50000</v>
      </c>
    </row>
    <row r="143" spans="1:11" x14ac:dyDescent="0.25">
      <c r="A143" s="3">
        <v>51</v>
      </c>
      <c r="B143" s="2" t="s">
        <v>70</v>
      </c>
      <c r="C143" s="2">
        <v>3121</v>
      </c>
      <c r="D143" s="2" t="str">
        <f>LEFT(Table1[[#This Row],[Stavka
]],2)</f>
        <v>31</v>
      </c>
      <c r="E143" s="2" t="s">
        <v>14</v>
      </c>
      <c r="F143" s="2" t="s">
        <v>71</v>
      </c>
      <c r="G143" s="2" t="s">
        <v>72</v>
      </c>
      <c r="H143" s="21">
        <v>0</v>
      </c>
      <c r="I143" s="26">
        <v>0</v>
      </c>
      <c r="J143" s="21">
        <v>15809</v>
      </c>
      <c r="K143" s="22">
        <v>32092</v>
      </c>
    </row>
    <row r="144" spans="1:11" x14ac:dyDescent="0.25">
      <c r="A144" s="3">
        <v>51</v>
      </c>
      <c r="B144" s="2" t="s">
        <v>70</v>
      </c>
      <c r="C144" s="2">
        <v>3211</v>
      </c>
      <c r="D144" s="2" t="str">
        <f>LEFT(Table1[[#This Row],[Stavka
]],2)</f>
        <v>32</v>
      </c>
      <c r="E144" s="2" t="s">
        <v>16</v>
      </c>
      <c r="F144" s="2" t="s">
        <v>71</v>
      </c>
      <c r="G144" s="2" t="s">
        <v>72</v>
      </c>
      <c r="H144" s="21">
        <v>126125</v>
      </c>
      <c r="I144" s="26">
        <v>207040</v>
      </c>
      <c r="J144" s="21">
        <v>213251.20000000001</v>
      </c>
      <c r="K144" s="22">
        <v>219648.736</v>
      </c>
    </row>
    <row r="145" spans="1:11" x14ac:dyDescent="0.25">
      <c r="A145" s="3">
        <v>51</v>
      </c>
      <c r="B145" s="2" t="s">
        <v>70</v>
      </c>
      <c r="C145" s="2">
        <v>3213</v>
      </c>
      <c r="D145" s="2" t="str">
        <f>LEFT(Table1[[#This Row],[Stavka
]],2)</f>
        <v>32</v>
      </c>
      <c r="E145" s="2" t="s">
        <v>18</v>
      </c>
      <c r="F145" s="2" t="s">
        <v>71</v>
      </c>
      <c r="G145" s="2" t="s">
        <v>72</v>
      </c>
      <c r="H145" s="21">
        <v>10000</v>
      </c>
      <c r="I145" s="26">
        <v>0</v>
      </c>
      <c r="J145" s="21">
        <v>0</v>
      </c>
      <c r="K145" s="22">
        <v>0</v>
      </c>
    </row>
    <row r="146" spans="1:11" x14ac:dyDescent="0.25">
      <c r="A146" s="3">
        <v>51</v>
      </c>
      <c r="B146" s="2" t="s">
        <v>70</v>
      </c>
      <c r="C146" s="2">
        <v>3221</v>
      </c>
      <c r="D146" s="2" t="str">
        <f>LEFT(Table1[[#This Row],[Stavka
]],2)</f>
        <v>32</v>
      </c>
      <c r="E146" s="2" t="s">
        <v>20</v>
      </c>
      <c r="F146" s="2" t="s">
        <v>71</v>
      </c>
      <c r="G146" s="2" t="s">
        <v>72</v>
      </c>
      <c r="H146" s="21">
        <v>1000</v>
      </c>
      <c r="I146" s="26">
        <v>5000</v>
      </c>
      <c r="J146" s="21">
        <v>5150</v>
      </c>
      <c r="K146" s="22">
        <v>5304.5</v>
      </c>
    </row>
    <row r="147" spans="1:11" x14ac:dyDescent="0.25">
      <c r="A147" s="3">
        <v>51</v>
      </c>
      <c r="B147" s="2" t="s">
        <v>70</v>
      </c>
      <c r="C147" s="2">
        <v>3231</v>
      </c>
      <c r="D147" s="2" t="str">
        <f>LEFT(Table1[[#This Row],[Stavka
]],2)</f>
        <v>32</v>
      </c>
      <c r="E147" s="2" t="s">
        <v>24</v>
      </c>
      <c r="F147" s="2" t="s">
        <v>71</v>
      </c>
      <c r="G147" s="2" t="s">
        <v>72</v>
      </c>
      <c r="H147" s="21">
        <v>500</v>
      </c>
      <c r="I147" s="26">
        <v>0</v>
      </c>
      <c r="J147" s="21">
        <v>0</v>
      </c>
      <c r="K147" s="22">
        <v>0</v>
      </c>
    </row>
    <row r="148" spans="1:11" x14ac:dyDescent="0.25">
      <c r="A148" s="3">
        <v>51</v>
      </c>
      <c r="B148" s="2" t="s">
        <v>70</v>
      </c>
      <c r="C148" s="2">
        <v>3233</v>
      </c>
      <c r="D148" s="2" t="str">
        <f>LEFT(Table1[[#This Row],[Stavka
]],2)</f>
        <v>32</v>
      </c>
      <c r="E148" s="2" t="s">
        <v>26</v>
      </c>
      <c r="F148" s="2" t="s">
        <v>71</v>
      </c>
      <c r="G148" s="2" t="s">
        <v>72</v>
      </c>
      <c r="H148" s="21">
        <v>7000</v>
      </c>
      <c r="I148" s="26">
        <v>115000</v>
      </c>
      <c r="J148" s="21">
        <v>118450</v>
      </c>
      <c r="K148" s="22">
        <v>122003.5</v>
      </c>
    </row>
    <row r="149" spans="1:11" x14ac:dyDescent="0.25">
      <c r="A149" s="3">
        <v>51</v>
      </c>
      <c r="B149" s="2" t="s">
        <v>70</v>
      </c>
      <c r="C149" s="2">
        <v>3235</v>
      </c>
      <c r="D149" s="2" t="str">
        <f>LEFT(Table1[[#This Row],[Stavka
]],2)</f>
        <v>32</v>
      </c>
      <c r="E149" s="2" t="s">
        <v>28</v>
      </c>
      <c r="F149" s="2" t="s">
        <v>71</v>
      </c>
      <c r="G149" s="2" t="s">
        <v>72</v>
      </c>
      <c r="H149" s="21">
        <v>21000</v>
      </c>
      <c r="I149" s="26">
        <v>5000</v>
      </c>
      <c r="J149" s="21">
        <v>5150</v>
      </c>
      <c r="K149" s="22">
        <v>5304.5</v>
      </c>
    </row>
    <row r="150" spans="1:11" x14ac:dyDescent="0.25">
      <c r="A150" s="3">
        <v>51</v>
      </c>
      <c r="B150" s="2" t="s">
        <v>70</v>
      </c>
      <c r="C150" s="2">
        <v>3237</v>
      </c>
      <c r="D150" s="2" t="str">
        <f>LEFT(Table1[[#This Row],[Stavka
]],2)</f>
        <v>32</v>
      </c>
      <c r="E150" s="2" t="s">
        <v>30</v>
      </c>
      <c r="F150" s="2" t="s">
        <v>71</v>
      </c>
      <c r="G150" s="2" t="s">
        <v>72</v>
      </c>
      <c r="H150" s="21">
        <v>14000</v>
      </c>
      <c r="I150" s="26">
        <v>25000</v>
      </c>
      <c r="J150" s="21">
        <v>25750</v>
      </c>
      <c r="K150" s="22">
        <v>26522.5</v>
      </c>
    </row>
    <row r="151" spans="1:11" x14ac:dyDescent="0.25">
      <c r="A151" s="3">
        <v>51</v>
      </c>
      <c r="B151" s="2" t="s">
        <v>70</v>
      </c>
      <c r="C151" s="2">
        <v>3238</v>
      </c>
      <c r="D151" s="2" t="str">
        <f>LEFT(Table1[[#This Row],[Stavka
]],2)</f>
        <v>32</v>
      </c>
      <c r="E151" s="2" t="s">
        <v>31</v>
      </c>
      <c r="F151" s="2" t="s">
        <v>71</v>
      </c>
      <c r="G151" s="2" t="s">
        <v>72</v>
      </c>
      <c r="H151" s="21">
        <v>0</v>
      </c>
      <c r="I151" s="26">
        <v>1000</v>
      </c>
      <c r="J151" s="21">
        <v>1030</v>
      </c>
      <c r="K151" s="22">
        <v>1060.9000000000001</v>
      </c>
    </row>
    <row r="152" spans="1:11" x14ac:dyDescent="0.25">
      <c r="A152" s="3">
        <v>51</v>
      </c>
      <c r="B152" s="2" t="s">
        <v>70</v>
      </c>
      <c r="C152" s="2">
        <v>3239</v>
      </c>
      <c r="D152" s="2" t="str">
        <f>LEFT(Table1[[#This Row],[Stavka
]],2)</f>
        <v>32</v>
      </c>
      <c r="E152" s="2" t="s">
        <v>32</v>
      </c>
      <c r="F152" s="2" t="s">
        <v>71</v>
      </c>
      <c r="G152" s="2" t="s">
        <v>72</v>
      </c>
      <c r="H152" s="21">
        <v>6000</v>
      </c>
      <c r="I152" s="26">
        <v>3000</v>
      </c>
      <c r="J152" s="21">
        <v>3090</v>
      </c>
      <c r="K152" s="22">
        <v>3182.7</v>
      </c>
    </row>
    <row r="153" spans="1:11" x14ac:dyDescent="0.25">
      <c r="A153" s="3">
        <v>51</v>
      </c>
      <c r="B153" s="2" t="s">
        <v>70</v>
      </c>
      <c r="C153" s="2">
        <v>3241</v>
      </c>
      <c r="D153" s="2" t="str">
        <f>LEFT(Table1[[#This Row],[Stavka
]],2)</f>
        <v>32</v>
      </c>
      <c r="E153" s="2" t="s">
        <v>56</v>
      </c>
      <c r="F153" s="2" t="s">
        <v>71</v>
      </c>
      <c r="G153" s="2" t="s">
        <v>72</v>
      </c>
      <c r="H153" s="21">
        <v>5000</v>
      </c>
      <c r="I153" s="26">
        <v>7000</v>
      </c>
      <c r="J153" s="21">
        <v>7210</v>
      </c>
      <c r="K153" s="22">
        <v>7426.3</v>
      </c>
    </row>
    <row r="154" spans="1:11" x14ac:dyDescent="0.25">
      <c r="A154" s="3">
        <v>51</v>
      </c>
      <c r="B154" s="2" t="s">
        <v>70</v>
      </c>
      <c r="C154" s="2">
        <v>3293</v>
      </c>
      <c r="D154" s="2" t="str">
        <f>LEFT(Table1[[#This Row],[Stavka
]],2)</f>
        <v>32</v>
      </c>
      <c r="E154" s="2" t="s">
        <v>35</v>
      </c>
      <c r="F154" s="2" t="s">
        <v>71</v>
      </c>
      <c r="G154" s="2" t="s">
        <v>72</v>
      </c>
      <c r="H154" s="21">
        <v>23000</v>
      </c>
      <c r="I154" s="26">
        <v>15000</v>
      </c>
      <c r="J154" s="21">
        <v>15450</v>
      </c>
      <c r="K154" s="22">
        <v>15913.5</v>
      </c>
    </row>
    <row r="155" spans="1:11" x14ac:dyDescent="0.25">
      <c r="A155" s="3">
        <v>51</v>
      </c>
      <c r="B155" s="2" t="s">
        <v>70</v>
      </c>
      <c r="C155" s="2">
        <v>3299</v>
      </c>
      <c r="D155" s="2" t="str">
        <f>LEFT(Table1[[#This Row],[Stavka
]],2)</f>
        <v>32</v>
      </c>
      <c r="E155" s="2" t="s">
        <v>37</v>
      </c>
      <c r="F155" s="2" t="s">
        <v>71</v>
      </c>
      <c r="G155" s="2" t="s">
        <v>72</v>
      </c>
      <c r="H155" s="21">
        <v>0</v>
      </c>
      <c r="I155" s="26">
        <v>3001</v>
      </c>
      <c r="J155" s="21">
        <v>3090</v>
      </c>
      <c r="K155" s="22">
        <v>3182.7</v>
      </c>
    </row>
    <row r="156" spans="1:11" x14ac:dyDescent="0.25">
      <c r="A156" s="3">
        <v>51</v>
      </c>
      <c r="B156" s="2" t="s">
        <v>70</v>
      </c>
      <c r="C156" s="2">
        <v>3431</v>
      </c>
      <c r="D156" s="2" t="str">
        <f>LEFT(Table1[[#This Row],[Stavka
]],2)</f>
        <v>34</v>
      </c>
      <c r="E156" s="2" t="s">
        <v>38</v>
      </c>
      <c r="F156" s="2" t="s">
        <v>71</v>
      </c>
      <c r="G156" s="2" t="s">
        <v>72</v>
      </c>
      <c r="H156" s="21">
        <v>1000</v>
      </c>
      <c r="I156" s="26">
        <v>0</v>
      </c>
      <c r="J156" s="21">
        <v>0</v>
      </c>
      <c r="K156" s="22">
        <v>0</v>
      </c>
    </row>
    <row r="157" spans="1:11" x14ac:dyDescent="0.25">
      <c r="A157" s="3">
        <v>51</v>
      </c>
      <c r="B157" s="2" t="s">
        <v>70</v>
      </c>
      <c r="C157" s="2">
        <v>3113</v>
      </c>
      <c r="D157" s="2" t="str">
        <f>LEFT(Table1[[#This Row],[Stavka
]],2)</f>
        <v>31</v>
      </c>
      <c r="E157" s="2" t="s">
        <v>73</v>
      </c>
      <c r="F157" s="2" t="s">
        <v>74</v>
      </c>
      <c r="G157" s="2" t="s">
        <v>75</v>
      </c>
      <c r="H157" s="21">
        <v>50000</v>
      </c>
      <c r="I157" s="26">
        <v>50000</v>
      </c>
      <c r="J157" s="21">
        <v>51500</v>
      </c>
      <c r="K157" s="22">
        <v>53045</v>
      </c>
    </row>
    <row r="158" spans="1:11" x14ac:dyDescent="0.25">
      <c r="A158" s="3">
        <v>51</v>
      </c>
      <c r="B158" s="2" t="s">
        <v>70</v>
      </c>
      <c r="C158" s="2">
        <v>3132</v>
      </c>
      <c r="D158" s="2" t="str">
        <f>LEFT(Table1[[#This Row],[Stavka
]],2)</f>
        <v>31</v>
      </c>
      <c r="E158" s="2" t="s">
        <v>15</v>
      </c>
      <c r="F158" s="2" t="s">
        <v>74</v>
      </c>
      <c r="G158" s="2" t="s">
        <v>75</v>
      </c>
      <c r="H158" s="21">
        <v>8000</v>
      </c>
      <c r="I158" s="26">
        <v>0</v>
      </c>
      <c r="J158" s="21">
        <v>0</v>
      </c>
      <c r="K158" s="22">
        <v>0</v>
      </c>
    </row>
    <row r="159" spans="1:11" x14ac:dyDescent="0.25">
      <c r="A159" s="3">
        <v>51</v>
      </c>
      <c r="B159" s="2" t="s">
        <v>70</v>
      </c>
      <c r="C159" s="2">
        <v>3211</v>
      </c>
      <c r="D159" s="2" t="str">
        <f>LEFT(Table1[[#This Row],[Stavka
]],2)</f>
        <v>32</v>
      </c>
      <c r="E159" s="2" t="s">
        <v>16</v>
      </c>
      <c r="F159" s="2" t="s">
        <v>74</v>
      </c>
      <c r="G159" s="2" t="s">
        <v>75</v>
      </c>
      <c r="H159" s="21">
        <v>221945</v>
      </c>
      <c r="I159" s="26">
        <v>206955</v>
      </c>
      <c r="J159" s="21">
        <v>213163.65</v>
      </c>
      <c r="K159" s="22">
        <v>219558.5595</v>
      </c>
    </row>
    <row r="160" spans="1:11" x14ac:dyDescent="0.25">
      <c r="A160" s="3">
        <v>51</v>
      </c>
      <c r="B160" s="2" t="s">
        <v>70</v>
      </c>
      <c r="C160" s="2">
        <v>3213</v>
      </c>
      <c r="D160" s="2" t="str">
        <f>LEFT(Table1[[#This Row],[Stavka
]],2)</f>
        <v>32</v>
      </c>
      <c r="E160" s="2" t="s">
        <v>18</v>
      </c>
      <c r="F160" s="2" t="s">
        <v>74</v>
      </c>
      <c r="G160" s="2" t="s">
        <v>75</v>
      </c>
      <c r="H160" s="21">
        <v>10000</v>
      </c>
      <c r="I160" s="26">
        <v>10000</v>
      </c>
      <c r="J160" s="21">
        <v>10300</v>
      </c>
      <c r="K160" s="22">
        <v>10609</v>
      </c>
    </row>
    <row r="161" spans="1:11" x14ac:dyDescent="0.25">
      <c r="A161" s="3">
        <v>51</v>
      </c>
      <c r="B161" s="2" t="s">
        <v>70</v>
      </c>
      <c r="C161" s="2">
        <v>3221</v>
      </c>
      <c r="D161" s="2" t="str">
        <f>LEFT(Table1[[#This Row],[Stavka
]],2)</f>
        <v>32</v>
      </c>
      <c r="E161" s="2" t="s">
        <v>20</v>
      </c>
      <c r="F161" s="2" t="s">
        <v>74</v>
      </c>
      <c r="G161" s="2" t="s">
        <v>75</v>
      </c>
      <c r="H161" s="21">
        <v>3500</v>
      </c>
      <c r="I161" s="26">
        <v>3500</v>
      </c>
      <c r="J161" s="21">
        <v>3605</v>
      </c>
      <c r="K161" s="22">
        <v>3713.15</v>
      </c>
    </row>
    <row r="162" spans="1:11" x14ac:dyDescent="0.25">
      <c r="A162" s="3">
        <v>51</v>
      </c>
      <c r="B162" s="2" t="s">
        <v>70</v>
      </c>
      <c r="C162" s="2">
        <v>3231</v>
      </c>
      <c r="D162" s="2" t="str">
        <f>LEFT(Table1[[#This Row],[Stavka
]],2)</f>
        <v>32</v>
      </c>
      <c r="E162" s="2" t="s">
        <v>24</v>
      </c>
      <c r="F162" s="2" t="s">
        <v>74</v>
      </c>
      <c r="G162" s="2" t="s">
        <v>75</v>
      </c>
      <c r="H162" s="21">
        <v>500</v>
      </c>
      <c r="I162" s="26">
        <v>500</v>
      </c>
      <c r="J162" s="21">
        <v>515</v>
      </c>
      <c r="K162" s="22">
        <v>530.45000000000005</v>
      </c>
    </row>
    <row r="163" spans="1:11" x14ac:dyDescent="0.25">
      <c r="A163" s="3">
        <v>51</v>
      </c>
      <c r="B163" s="2" t="s">
        <v>70</v>
      </c>
      <c r="C163" s="2">
        <v>3235</v>
      </c>
      <c r="D163" s="2" t="str">
        <f>LEFT(Table1[[#This Row],[Stavka
]],2)</f>
        <v>32</v>
      </c>
      <c r="E163" s="2" t="s">
        <v>28</v>
      </c>
      <c r="F163" s="2" t="s">
        <v>74</v>
      </c>
      <c r="G163" s="2" t="s">
        <v>75</v>
      </c>
      <c r="H163" s="21">
        <v>15000</v>
      </c>
      <c r="I163" s="26">
        <v>10000</v>
      </c>
      <c r="J163" s="21">
        <v>10300</v>
      </c>
      <c r="K163" s="22">
        <v>10609</v>
      </c>
    </row>
    <row r="164" spans="1:11" x14ac:dyDescent="0.25">
      <c r="A164" s="3">
        <v>51</v>
      </c>
      <c r="B164" s="2" t="s">
        <v>70</v>
      </c>
      <c r="C164" s="2">
        <v>3237</v>
      </c>
      <c r="D164" s="2" t="str">
        <f>LEFT(Table1[[#This Row],[Stavka
]],2)</f>
        <v>32</v>
      </c>
      <c r="E164" s="2" t="s">
        <v>30</v>
      </c>
      <c r="F164" s="2" t="s">
        <v>74</v>
      </c>
      <c r="G164" s="2" t="s">
        <v>75</v>
      </c>
      <c r="H164" s="21">
        <v>0</v>
      </c>
      <c r="I164" s="26">
        <v>0</v>
      </c>
      <c r="J164" s="21">
        <v>0</v>
      </c>
      <c r="K164" s="22">
        <v>0</v>
      </c>
    </row>
    <row r="165" spans="1:11" x14ac:dyDescent="0.25">
      <c r="A165" s="3">
        <v>51</v>
      </c>
      <c r="B165" s="2" t="s">
        <v>70</v>
      </c>
      <c r="C165" s="2">
        <v>3239</v>
      </c>
      <c r="D165" s="2" t="str">
        <f>LEFT(Table1[[#This Row],[Stavka
]],2)</f>
        <v>32</v>
      </c>
      <c r="E165" s="2" t="s">
        <v>32</v>
      </c>
      <c r="F165" s="2" t="s">
        <v>74</v>
      </c>
      <c r="G165" s="2" t="s">
        <v>75</v>
      </c>
      <c r="H165" s="21">
        <v>760</v>
      </c>
      <c r="I165" s="26">
        <v>500</v>
      </c>
      <c r="J165" s="21">
        <v>515</v>
      </c>
      <c r="K165" s="22">
        <v>530.45000000000005</v>
      </c>
    </row>
    <row r="166" spans="1:11" x14ac:dyDescent="0.25">
      <c r="A166" s="3">
        <v>51</v>
      </c>
      <c r="B166" s="2" t="s">
        <v>70</v>
      </c>
      <c r="C166" s="2">
        <v>3241</v>
      </c>
      <c r="D166" s="2" t="str">
        <f>LEFT(Table1[[#This Row],[Stavka
]],2)</f>
        <v>32</v>
      </c>
      <c r="E166" s="2" t="s">
        <v>56</v>
      </c>
      <c r="F166" s="2" t="s">
        <v>74</v>
      </c>
      <c r="G166" s="2" t="s">
        <v>75</v>
      </c>
      <c r="H166" s="21">
        <v>20000</v>
      </c>
      <c r="I166" s="26">
        <v>10000</v>
      </c>
      <c r="J166" s="21">
        <v>10300</v>
      </c>
      <c r="K166" s="22">
        <v>10609</v>
      </c>
    </row>
    <row r="167" spans="1:11" x14ac:dyDescent="0.25">
      <c r="A167" s="3">
        <v>51</v>
      </c>
      <c r="B167" s="2" t="s">
        <v>70</v>
      </c>
      <c r="C167" s="2">
        <v>3293</v>
      </c>
      <c r="D167" s="2" t="str">
        <f>LEFT(Table1[[#This Row],[Stavka
]],2)</f>
        <v>32</v>
      </c>
      <c r="E167" s="2" t="s">
        <v>35</v>
      </c>
      <c r="F167" s="2" t="s">
        <v>74</v>
      </c>
      <c r="G167" s="2" t="s">
        <v>75</v>
      </c>
      <c r="H167" s="21">
        <v>30000</v>
      </c>
      <c r="I167" s="26">
        <v>10000</v>
      </c>
      <c r="J167" s="21">
        <v>10300</v>
      </c>
      <c r="K167" s="22">
        <v>10609</v>
      </c>
    </row>
    <row r="168" spans="1:11" x14ac:dyDescent="0.25">
      <c r="A168" s="3">
        <v>51</v>
      </c>
      <c r="B168" s="2" t="s">
        <v>70</v>
      </c>
      <c r="C168" s="2">
        <v>3431</v>
      </c>
      <c r="D168" s="2" t="str">
        <f>LEFT(Table1[[#This Row],[Stavka
]],2)</f>
        <v>34</v>
      </c>
      <c r="E168" s="2" t="s">
        <v>38</v>
      </c>
      <c r="F168" s="2" t="s">
        <v>74</v>
      </c>
      <c r="G168" s="2" t="s">
        <v>75</v>
      </c>
      <c r="H168" s="21">
        <v>500</v>
      </c>
      <c r="I168" s="26">
        <v>500</v>
      </c>
      <c r="J168" s="21">
        <v>515</v>
      </c>
      <c r="K168" s="22">
        <v>530.45000000000005</v>
      </c>
    </row>
    <row r="169" spans="1:11" x14ac:dyDescent="0.25">
      <c r="A169" s="3">
        <v>51</v>
      </c>
      <c r="B169" s="2" t="s">
        <v>70</v>
      </c>
      <c r="C169" s="2">
        <v>3211</v>
      </c>
      <c r="D169" s="2" t="str">
        <f>LEFT(Table1[[#This Row],[Stavka
]],2)</f>
        <v>32</v>
      </c>
      <c r="E169" s="2" t="s">
        <v>16</v>
      </c>
      <c r="F169" s="2" t="s">
        <v>41</v>
      </c>
      <c r="G169" s="2" t="s">
        <v>42</v>
      </c>
      <c r="H169" s="21">
        <v>64545</v>
      </c>
      <c r="I169" s="26">
        <v>65545</v>
      </c>
      <c r="J169" s="21">
        <v>67511.350000000006</v>
      </c>
      <c r="K169" s="22">
        <v>68476</v>
      </c>
    </row>
    <row r="170" spans="1:11" x14ac:dyDescent="0.25">
      <c r="A170" s="3">
        <v>51</v>
      </c>
      <c r="B170" s="2" t="s">
        <v>70</v>
      </c>
      <c r="C170" s="2">
        <v>3231</v>
      </c>
      <c r="D170" s="2" t="str">
        <f>LEFT(Table1[[#This Row],[Stavka
]],2)</f>
        <v>32</v>
      </c>
      <c r="E170" s="2" t="s">
        <v>24</v>
      </c>
      <c r="F170" s="2" t="s">
        <v>41</v>
      </c>
      <c r="G170" s="2" t="s">
        <v>42</v>
      </c>
      <c r="H170" s="21">
        <v>0</v>
      </c>
      <c r="I170" s="26">
        <v>0</v>
      </c>
      <c r="J170" s="21">
        <v>0</v>
      </c>
      <c r="K170" s="22">
        <v>0</v>
      </c>
    </row>
    <row r="171" spans="1:11" x14ac:dyDescent="0.25">
      <c r="A171" s="3">
        <v>51</v>
      </c>
      <c r="B171" s="2" t="s">
        <v>70</v>
      </c>
      <c r="C171" s="2">
        <v>3233</v>
      </c>
      <c r="D171" s="2" t="str">
        <f>LEFT(Table1[[#This Row],[Stavka
]],2)</f>
        <v>32</v>
      </c>
      <c r="E171" s="2" t="s">
        <v>26</v>
      </c>
      <c r="F171" s="2" t="s">
        <v>41</v>
      </c>
      <c r="G171" s="2" t="s">
        <v>42</v>
      </c>
      <c r="H171" s="21">
        <v>60300</v>
      </c>
      <c r="I171" s="26">
        <v>60300</v>
      </c>
      <c r="J171" s="21">
        <v>62109</v>
      </c>
      <c r="K171" s="22">
        <v>63972.27</v>
      </c>
    </row>
    <row r="172" spans="1:11" x14ac:dyDescent="0.25">
      <c r="A172" s="3">
        <v>51</v>
      </c>
      <c r="B172" s="2" t="s">
        <v>70</v>
      </c>
      <c r="C172" s="2">
        <v>3235</v>
      </c>
      <c r="D172" s="2" t="str">
        <f>LEFT(Table1[[#This Row],[Stavka
]],2)</f>
        <v>32</v>
      </c>
      <c r="E172" s="2" t="s">
        <v>28</v>
      </c>
      <c r="F172" s="2" t="s">
        <v>41</v>
      </c>
      <c r="G172" s="2" t="s">
        <v>42</v>
      </c>
      <c r="H172" s="21">
        <v>10000</v>
      </c>
      <c r="I172" s="26">
        <v>10000</v>
      </c>
      <c r="J172" s="21">
        <v>9300</v>
      </c>
      <c r="K172" s="22">
        <v>10609</v>
      </c>
    </row>
    <row r="173" spans="1:11" x14ac:dyDescent="0.25">
      <c r="A173" s="3">
        <v>51</v>
      </c>
      <c r="B173" s="2" t="s">
        <v>70</v>
      </c>
      <c r="C173" s="2">
        <v>3237</v>
      </c>
      <c r="D173" s="2" t="str">
        <f>LEFT(Table1[[#This Row],[Stavka
]],2)</f>
        <v>32</v>
      </c>
      <c r="E173" s="2" t="s">
        <v>30</v>
      </c>
      <c r="F173" s="2" t="s">
        <v>41</v>
      </c>
      <c r="G173" s="2" t="s">
        <v>42</v>
      </c>
      <c r="H173" s="21">
        <v>33000</v>
      </c>
      <c r="I173" s="26">
        <v>33000</v>
      </c>
      <c r="J173" s="21">
        <v>33960</v>
      </c>
      <c r="K173" s="22">
        <v>35009.699999999997</v>
      </c>
    </row>
    <row r="174" spans="1:11" x14ac:dyDescent="0.25">
      <c r="A174" s="3">
        <v>51</v>
      </c>
      <c r="B174" s="2" t="s">
        <v>70</v>
      </c>
      <c r="C174" s="2">
        <v>3238</v>
      </c>
      <c r="D174" s="2" t="str">
        <f>LEFT(Table1[[#This Row],[Stavka
]],2)</f>
        <v>32</v>
      </c>
      <c r="E174" s="2" t="s">
        <v>31</v>
      </c>
      <c r="F174" s="2" t="s">
        <v>41</v>
      </c>
      <c r="G174" s="2" t="s">
        <v>42</v>
      </c>
      <c r="H174" s="21">
        <v>1200</v>
      </c>
      <c r="I174" s="26">
        <v>1200</v>
      </c>
      <c r="J174" s="21">
        <v>1236</v>
      </c>
      <c r="K174" s="22">
        <v>1273.08</v>
      </c>
    </row>
    <row r="175" spans="1:11" x14ac:dyDescent="0.25">
      <c r="A175" s="3">
        <v>51</v>
      </c>
      <c r="B175" s="2" t="s">
        <v>70</v>
      </c>
      <c r="C175" s="2">
        <v>3239</v>
      </c>
      <c r="D175" s="2" t="str">
        <f>LEFT(Table1[[#This Row],[Stavka
]],2)</f>
        <v>32</v>
      </c>
      <c r="E175" s="2" t="s">
        <v>32</v>
      </c>
      <c r="F175" s="2" t="s">
        <v>41</v>
      </c>
      <c r="G175" s="2" t="s">
        <v>42</v>
      </c>
      <c r="H175" s="21">
        <v>29825</v>
      </c>
      <c r="I175" s="26">
        <v>29825</v>
      </c>
      <c r="J175" s="21">
        <v>31749.75</v>
      </c>
      <c r="K175" s="22">
        <v>32702.2425</v>
      </c>
    </row>
    <row r="176" spans="1:11" x14ac:dyDescent="0.25">
      <c r="A176" s="3">
        <v>51</v>
      </c>
      <c r="B176" s="2" t="s">
        <v>70</v>
      </c>
      <c r="C176" s="2">
        <v>3241</v>
      </c>
      <c r="D176" s="2" t="str">
        <f>LEFT(Table1[[#This Row],[Stavka
]],2)</f>
        <v>32</v>
      </c>
      <c r="E176" s="2" t="s">
        <v>56</v>
      </c>
      <c r="F176" s="2" t="s">
        <v>41</v>
      </c>
      <c r="G176" s="2" t="s">
        <v>42</v>
      </c>
      <c r="H176" s="21">
        <v>0</v>
      </c>
      <c r="I176" s="26">
        <v>1000</v>
      </c>
      <c r="J176" s="21">
        <v>1030</v>
      </c>
      <c r="K176" s="22">
        <v>1060.9000000000001</v>
      </c>
    </row>
    <row r="177" spans="1:11" x14ac:dyDescent="0.25">
      <c r="A177" s="3">
        <v>51</v>
      </c>
      <c r="B177" s="2" t="s">
        <v>70</v>
      </c>
      <c r="C177" s="2">
        <v>3293</v>
      </c>
      <c r="D177" s="2" t="str">
        <f>LEFT(Table1[[#This Row],[Stavka
]],2)</f>
        <v>32</v>
      </c>
      <c r="E177" s="2" t="s">
        <v>35</v>
      </c>
      <c r="F177" s="2" t="s">
        <v>41</v>
      </c>
      <c r="G177" s="2" t="s">
        <v>42</v>
      </c>
      <c r="H177" s="21">
        <v>20000</v>
      </c>
      <c r="I177" s="26">
        <v>19000</v>
      </c>
      <c r="J177" s="21">
        <v>19570</v>
      </c>
      <c r="K177" s="22">
        <v>20157.099999999999</v>
      </c>
    </row>
    <row r="178" spans="1:11" x14ac:dyDescent="0.25">
      <c r="A178" s="3">
        <v>51</v>
      </c>
      <c r="B178" s="2" t="s">
        <v>70</v>
      </c>
      <c r="C178" s="2">
        <v>3294</v>
      </c>
      <c r="D178" s="2" t="str">
        <f>LEFT(Table1[[#This Row],[Stavka
]],2)</f>
        <v>32</v>
      </c>
      <c r="E178" s="2" t="s">
        <v>76</v>
      </c>
      <c r="F178" s="2" t="s">
        <v>41</v>
      </c>
      <c r="G178" s="2" t="s">
        <v>42</v>
      </c>
      <c r="H178" s="21">
        <v>500</v>
      </c>
      <c r="I178" s="26">
        <v>500</v>
      </c>
      <c r="J178" s="21">
        <v>515</v>
      </c>
      <c r="K178" s="22">
        <v>530.45000000000005</v>
      </c>
    </row>
    <row r="179" spans="1:11" x14ac:dyDescent="0.25">
      <c r="A179" s="3">
        <v>51</v>
      </c>
      <c r="B179" s="2" t="s">
        <v>70</v>
      </c>
      <c r="C179" s="2">
        <v>3431</v>
      </c>
      <c r="D179" s="2" t="str">
        <f>LEFT(Table1[[#This Row],[Stavka
]],2)</f>
        <v>34</v>
      </c>
      <c r="E179" s="2" t="s">
        <v>38</v>
      </c>
      <c r="F179" s="2" t="s">
        <v>41</v>
      </c>
      <c r="G179" s="2" t="s">
        <v>42</v>
      </c>
      <c r="H179" s="21">
        <v>100</v>
      </c>
      <c r="I179" s="26">
        <v>1000</v>
      </c>
      <c r="J179" s="21">
        <v>1030</v>
      </c>
      <c r="K179" s="22">
        <v>1060.9000000000001</v>
      </c>
    </row>
    <row r="180" spans="1:11" x14ac:dyDescent="0.25">
      <c r="A180" s="3">
        <v>51</v>
      </c>
      <c r="B180" s="2" t="s">
        <v>70</v>
      </c>
      <c r="C180" s="2">
        <v>4262</v>
      </c>
      <c r="D180" s="2" t="str">
        <f>LEFT(Table1[[#This Row],[Stavka
]],2)</f>
        <v>42</v>
      </c>
      <c r="E180" s="2" t="s">
        <v>57</v>
      </c>
      <c r="F180" s="2" t="s">
        <v>41</v>
      </c>
      <c r="G180" s="2" t="s">
        <v>42</v>
      </c>
      <c r="H180" s="21">
        <v>10000</v>
      </c>
      <c r="I180" s="26">
        <v>10000</v>
      </c>
      <c r="J180" s="21">
        <v>10300</v>
      </c>
      <c r="K180" s="22">
        <v>10609</v>
      </c>
    </row>
    <row r="181" spans="1:11" x14ac:dyDescent="0.25">
      <c r="A181" s="3">
        <v>51</v>
      </c>
      <c r="B181" s="2" t="s">
        <v>70</v>
      </c>
      <c r="C181" s="2">
        <v>3211</v>
      </c>
      <c r="D181" s="2" t="str">
        <f>LEFT(Table1[[#This Row],[Stavka
]],2)</f>
        <v>32</v>
      </c>
      <c r="E181" s="2" t="s">
        <v>16</v>
      </c>
      <c r="F181" s="2" t="s">
        <v>43</v>
      </c>
      <c r="G181" s="2" t="s">
        <v>44</v>
      </c>
      <c r="H181" s="21">
        <v>34650</v>
      </c>
      <c r="I181" s="26">
        <v>34650</v>
      </c>
      <c r="J181" s="21">
        <v>35689.5</v>
      </c>
      <c r="K181" s="22">
        <v>36760.184999999998</v>
      </c>
    </row>
    <row r="182" spans="1:11" x14ac:dyDescent="0.25">
      <c r="A182" s="3">
        <v>51</v>
      </c>
      <c r="B182" s="2" t="s">
        <v>70</v>
      </c>
      <c r="C182" s="2">
        <v>3213</v>
      </c>
      <c r="D182" s="2" t="str">
        <f>LEFT(Table1[[#This Row],[Stavka
]],2)</f>
        <v>32</v>
      </c>
      <c r="E182" s="2" t="s">
        <v>18</v>
      </c>
      <c r="F182" s="2" t="s">
        <v>43</v>
      </c>
      <c r="G182" s="2" t="s">
        <v>44</v>
      </c>
      <c r="H182" s="21">
        <v>1700</v>
      </c>
      <c r="I182" s="26">
        <v>1700</v>
      </c>
      <c r="J182" s="21">
        <v>1751</v>
      </c>
      <c r="K182" s="22">
        <v>1803.53</v>
      </c>
    </row>
    <row r="183" spans="1:11" x14ac:dyDescent="0.25">
      <c r="A183" s="3">
        <v>51</v>
      </c>
      <c r="B183" s="2" t="s">
        <v>70</v>
      </c>
      <c r="C183" s="2">
        <v>3221</v>
      </c>
      <c r="D183" s="2" t="str">
        <f>LEFT(Table1[[#This Row],[Stavka
]],2)</f>
        <v>32</v>
      </c>
      <c r="E183" s="2" t="s">
        <v>20</v>
      </c>
      <c r="F183" s="2" t="s">
        <v>43</v>
      </c>
      <c r="G183" s="2" t="s">
        <v>44</v>
      </c>
      <c r="H183" s="21">
        <v>500</v>
      </c>
      <c r="I183" s="26">
        <v>500</v>
      </c>
      <c r="J183" s="21">
        <v>515</v>
      </c>
      <c r="K183" s="22">
        <v>530.45000000000005</v>
      </c>
    </row>
    <row r="184" spans="1:11" x14ac:dyDescent="0.25">
      <c r="A184" s="3">
        <v>51</v>
      </c>
      <c r="B184" s="2" t="s">
        <v>70</v>
      </c>
      <c r="C184" s="2">
        <v>3231</v>
      </c>
      <c r="D184" s="2" t="str">
        <f>LEFT(Table1[[#This Row],[Stavka
]],2)</f>
        <v>32</v>
      </c>
      <c r="E184" s="2" t="s">
        <v>24</v>
      </c>
      <c r="F184" s="2" t="s">
        <v>43</v>
      </c>
      <c r="G184" s="2" t="s">
        <v>44</v>
      </c>
      <c r="H184" s="21">
        <v>500</v>
      </c>
      <c r="I184" s="26">
        <v>500</v>
      </c>
      <c r="J184" s="21">
        <v>515</v>
      </c>
      <c r="K184" s="22">
        <v>530.45000000000005</v>
      </c>
    </row>
    <row r="185" spans="1:11" x14ac:dyDescent="0.25">
      <c r="A185" s="3">
        <v>51</v>
      </c>
      <c r="B185" s="2" t="s">
        <v>70</v>
      </c>
      <c r="C185" s="2">
        <v>3233</v>
      </c>
      <c r="D185" s="2" t="str">
        <f>LEFT(Table1[[#This Row],[Stavka
]],2)</f>
        <v>32</v>
      </c>
      <c r="E185" s="2" t="s">
        <v>26</v>
      </c>
      <c r="F185" s="2" t="s">
        <v>43</v>
      </c>
      <c r="G185" s="2" t="s">
        <v>44</v>
      </c>
      <c r="H185" s="21">
        <v>125550</v>
      </c>
      <c r="I185" s="26">
        <v>125550</v>
      </c>
      <c r="J185" s="21">
        <v>129318</v>
      </c>
      <c r="K185" s="22">
        <v>133195.995</v>
      </c>
    </row>
    <row r="186" spans="1:11" x14ac:dyDescent="0.25">
      <c r="A186" s="3">
        <v>51</v>
      </c>
      <c r="B186" s="2" t="s">
        <v>70</v>
      </c>
      <c r="C186" s="2">
        <v>3235</v>
      </c>
      <c r="D186" s="2" t="str">
        <f>LEFT(Table1[[#This Row],[Stavka
]],2)</f>
        <v>32</v>
      </c>
      <c r="E186" s="2" t="s">
        <v>28</v>
      </c>
      <c r="F186" s="2" t="s">
        <v>43</v>
      </c>
      <c r="G186" s="2" t="s">
        <v>44</v>
      </c>
      <c r="H186" s="21">
        <v>3500</v>
      </c>
      <c r="I186" s="26">
        <v>3500</v>
      </c>
      <c r="J186" s="21">
        <v>3605</v>
      </c>
      <c r="K186" s="22">
        <v>3713.15</v>
      </c>
    </row>
    <row r="187" spans="1:11" x14ac:dyDescent="0.25">
      <c r="A187" s="3">
        <v>51</v>
      </c>
      <c r="B187" s="2" t="s">
        <v>70</v>
      </c>
      <c r="C187" s="2">
        <v>3237</v>
      </c>
      <c r="D187" s="2" t="str">
        <f>LEFT(Table1[[#This Row],[Stavka
]],2)</f>
        <v>32</v>
      </c>
      <c r="E187" s="2" t="s">
        <v>30</v>
      </c>
      <c r="F187" s="2" t="s">
        <v>43</v>
      </c>
      <c r="G187" s="2" t="s">
        <v>44</v>
      </c>
      <c r="H187" s="21">
        <v>12875</v>
      </c>
      <c r="I187" s="26">
        <v>12875</v>
      </c>
      <c r="J187" s="21">
        <v>13261.25</v>
      </c>
      <c r="K187" s="22">
        <v>13659.0875</v>
      </c>
    </row>
    <row r="188" spans="1:11" x14ac:dyDescent="0.25">
      <c r="A188" s="3">
        <v>51</v>
      </c>
      <c r="B188" s="2" t="s">
        <v>70</v>
      </c>
      <c r="C188" s="2">
        <v>3238</v>
      </c>
      <c r="D188" s="2" t="str">
        <f>LEFT(Table1[[#This Row],[Stavka
]],2)</f>
        <v>32</v>
      </c>
      <c r="E188" s="2" t="s">
        <v>31</v>
      </c>
      <c r="F188" s="2" t="s">
        <v>43</v>
      </c>
      <c r="G188" s="2" t="s">
        <v>44</v>
      </c>
      <c r="H188" s="21">
        <v>0</v>
      </c>
      <c r="I188" s="26">
        <v>0</v>
      </c>
      <c r="J188" s="21">
        <v>0</v>
      </c>
      <c r="K188" s="22">
        <v>0</v>
      </c>
    </row>
    <row r="189" spans="1:11" x14ac:dyDescent="0.25">
      <c r="A189" s="3">
        <v>51</v>
      </c>
      <c r="B189" s="2" t="s">
        <v>70</v>
      </c>
      <c r="C189" s="2">
        <v>3239</v>
      </c>
      <c r="D189" s="2" t="str">
        <f>LEFT(Table1[[#This Row],[Stavka
]],2)</f>
        <v>32</v>
      </c>
      <c r="E189" s="2" t="s">
        <v>32</v>
      </c>
      <c r="F189" s="2" t="s">
        <v>43</v>
      </c>
      <c r="G189" s="2" t="s">
        <v>44</v>
      </c>
      <c r="H189" s="21">
        <v>25500</v>
      </c>
      <c r="I189" s="26">
        <v>25500</v>
      </c>
      <c r="J189" s="21">
        <v>26265</v>
      </c>
      <c r="K189" s="22">
        <v>27052.95</v>
      </c>
    </row>
    <row r="190" spans="1:11" x14ac:dyDescent="0.25">
      <c r="A190" s="3">
        <v>51</v>
      </c>
      <c r="B190" s="2" t="s">
        <v>70</v>
      </c>
      <c r="C190" s="2">
        <v>3241</v>
      </c>
      <c r="D190" s="2" t="str">
        <f>LEFT(Table1[[#This Row],[Stavka
]],2)</f>
        <v>32</v>
      </c>
      <c r="E190" s="2" t="s">
        <v>56</v>
      </c>
      <c r="F190" s="2" t="s">
        <v>43</v>
      </c>
      <c r="G190" s="2" t="s">
        <v>44</v>
      </c>
      <c r="H190" s="21">
        <v>46340</v>
      </c>
      <c r="I190" s="26">
        <v>46340</v>
      </c>
      <c r="J190" s="21">
        <v>47730.2</v>
      </c>
      <c r="K190" s="22">
        <v>49162.106</v>
      </c>
    </row>
    <row r="191" spans="1:11" x14ac:dyDescent="0.25">
      <c r="A191" s="3">
        <v>51</v>
      </c>
      <c r="B191" s="2" t="s">
        <v>70</v>
      </c>
      <c r="C191" s="2">
        <v>3293</v>
      </c>
      <c r="D191" s="2" t="str">
        <f>LEFT(Table1[[#This Row],[Stavka
]],2)</f>
        <v>32</v>
      </c>
      <c r="E191" s="2" t="s">
        <v>35</v>
      </c>
      <c r="F191" s="2" t="s">
        <v>43</v>
      </c>
      <c r="G191" s="2" t="s">
        <v>44</v>
      </c>
      <c r="H191" s="21">
        <v>5060</v>
      </c>
      <c r="I191" s="26">
        <v>5060</v>
      </c>
      <c r="J191" s="21">
        <v>5211.8</v>
      </c>
      <c r="K191" s="22">
        <v>5368.1540000000005</v>
      </c>
    </row>
    <row r="192" spans="1:11" x14ac:dyDescent="0.25">
      <c r="A192" s="3">
        <v>51</v>
      </c>
      <c r="B192" s="2" t="s">
        <v>70</v>
      </c>
      <c r="C192" s="2">
        <v>3299</v>
      </c>
      <c r="D192" s="2" t="str">
        <f>LEFT(Table1[[#This Row],[Stavka
]],2)</f>
        <v>32</v>
      </c>
      <c r="E192" s="2" t="s">
        <v>37</v>
      </c>
      <c r="F192" s="2" t="s">
        <v>43</v>
      </c>
      <c r="G192" s="2" t="s">
        <v>44</v>
      </c>
      <c r="H192" s="21">
        <v>1500</v>
      </c>
      <c r="I192" s="26">
        <v>1500</v>
      </c>
      <c r="J192" s="21">
        <v>1545</v>
      </c>
      <c r="K192" s="22">
        <v>1591.35</v>
      </c>
    </row>
    <row r="193" spans="1:11" x14ac:dyDescent="0.25">
      <c r="A193" s="3">
        <v>51</v>
      </c>
      <c r="B193" s="2" t="s">
        <v>70</v>
      </c>
      <c r="C193" s="2">
        <v>3431</v>
      </c>
      <c r="D193" s="2" t="str">
        <f>LEFT(Table1[[#This Row],[Stavka
]],2)</f>
        <v>34</v>
      </c>
      <c r="E193" s="2" t="s">
        <v>38</v>
      </c>
      <c r="F193" s="2" t="s">
        <v>43</v>
      </c>
      <c r="G193" s="2" t="s">
        <v>44</v>
      </c>
      <c r="H193" s="21">
        <v>100</v>
      </c>
      <c r="I193" s="26">
        <v>100</v>
      </c>
      <c r="J193" s="21">
        <v>103</v>
      </c>
      <c r="K193" s="22">
        <v>106.09</v>
      </c>
    </row>
    <row r="194" spans="1:11" x14ac:dyDescent="0.25">
      <c r="A194" s="3">
        <v>51</v>
      </c>
      <c r="B194" s="2" t="s">
        <v>70</v>
      </c>
      <c r="C194" s="2">
        <v>3211</v>
      </c>
      <c r="D194" s="2" t="str">
        <f>LEFT(Table1[[#This Row],[Stavka
]],2)</f>
        <v>32</v>
      </c>
      <c r="E194" s="2" t="s">
        <v>16</v>
      </c>
      <c r="F194" s="2" t="s">
        <v>45</v>
      </c>
      <c r="G194" s="2" t="s">
        <v>46</v>
      </c>
      <c r="H194" s="21">
        <v>185839</v>
      </c>
      <c r="I194" s="26">
        <v>185839</v>
      </c>
      <c r="J194" s="21">
        <v>191414</v>
      </c>
      <c r="K194" s="22">
        <v>197156</v>
      </c>
    </row>
    <row r="195" spans="1:11" x14ac:dyDescent="0.25">
      <c r="A195" s="3">
        <v>51</v>
      </c>
      <c r="B195" s="2" t="s">
        <v>70</v>
      </c>
      <c r="C195" s="2">
        <v>3213</v>
      </c>
      <c r="D195" s="2" t="str">
        <f>LEFT(Table1[[#This Row],[Stavka
]],2)</f>
        <v>32</v>
      </c>
      <c r="E195" s="2" t="s">
        <v>18</v>
      </c>
      <c r="F195" s="2" t="s">
        <v>45</v>
      </c>
      <c r="G195" s="2" t="s">
        <v>46</v>
      </c>
      <c r="H195" s="21">
        <v>15000</v>
      </c>
      <c r="I195" s="26">
        <v>15000</v>
      </c>
      <c r="J195" s="21">
        <v>15450</v>
      </c>
      <c r="K195" s="22">
        <v>15913</v>
      </c>
    </row>
    <row r="196" spans="1:11" x14ac:dyDescent="0.25">
      <c r="A196" s="3">
        <v>51</v>
      </c>
      <c r="B196" s="2" t="s">
        <v>70</v>
      </c>
      <c r="C196" s="2">
        <v>3214</v>
      </c>
      <c r="D196" s="2" t="str">
        <f>LEFT(Table1[[#This Row],[Stavka
]],2)</f>
        <v>32</v>
      </c>
      <c r="E196" s="2" t="s">
        <v>19</v>
      </c>
      <c r="F196" s="2" t="s">
        <v>45</v>
      </c>
      <c r="G196" s="2" t="s">
        <v>46</v>
      </c>
      <c r="H196" s="21">
        <v>0</v>
      </c>
      <c r="I196" s="26">
        <v>0</v>
      </c>
      <c r="J196" s="21">
        <v>0</v>
      </c>
      <c r="K196" s="22">
        <v>0</v>
      </c>
    </row>
    <row r="197" spans="1:11" x14ac:dyDescent="0.25">
      <c r="A197" s="3">
        <v>51</v>
      </c>
      <c r="B197" s="2" t="s">
        <v>70</v>
      </c>
      <c r="C197" s="2">
        <v>3221</v>
      </c>
      <c r="D197" s="2" t="str">
        <f>LEFT(Table1[[#This Row],[Stavka
]],2)</f>
        <v>32</v>
      </c>
      <c r="E197" s="2" t="s">
        <v>20</v>
      </c>
      <c r="F197" s="2" t="s">
        <v>45</v>
      </c>
      <c r="G197" s="2" t="s">
        <v>46</v>
      </c>
      <c r="H197" s="21">
        <v>100</v>
      </c>
      <c r="I197" s="26">
        <v>101</v>
      </c>
      <c r="J197" s="21">
        <v>104</v>
      </c>
      <c r="K197" s="22">
        <v>107</v>
      </c>
    </row>
    <row r="198" spans="1:11" x14ac:dyDescent="0.25">
      <c r="A198" s="3">
        <v>51</v>
      </c>
      <c r="B198" s="2" t="s">
        <v>70</v>
      </c>
      <c r="C198" s="2">
        <v>3231</v>
      </c>
      <c r="D198" s="2" t="str">
        <f>LEFT(Table1[[#This Row],[Stavka
]],2)</f>
        <v>32</v>
      </c>
      <c r="E198" s="2" t="s">
        <v>24</v>
      </c>
      <c r="F198" s="2" t="s">
        <v>45</v>
      </c>
      <c r="G198" s="2" t="s">
        <v>46</v>
      </c>
      <c r="H198" s="21">
        <v>15000</v>
      </c>
      <c r="I198" s="26">
        <v>15000</v>
      </c>
      <c r="J198" s="21">
        <v>15450</v>
      </c>
      <c r="K198" s="22">
        <v>15913</v>
      </c>
    </row>
    <row r="199" spans="1:11" x14ac:dyDescent="0.25">
      <c r="A199" s="3">
        <v>51</v>
      </c>
      <c r="B199" s="2" t="s">
        <v>70</v>
      </c>
      <c r="C199" s="2">
        <v>3233</v>
      </c>
      <c r="D199" s="2" t="str">
        <f>LEFT(Table1[[#This Row],[Stavka
]],2)</f>
        <v>32</v>
      </c>
      <c r="E199" s="2" t="s">
        <v>26</v>
      </c>
      <c r="F199" s="2" t="s">
        <v>45</v>
      </c>
      <c r="G199" s="2" t="s">
        <v>46</v>
      </c>
      <c r="H199" s="21">
        <v>4500</v>
      </c>
      <c r="I199" s="26">
        <v>4500</v>
      </c>
      <c r="J199" s="21">
        <v>4635</v>
      </c>
      <c r="K199" s="22">
        <v>4774</v>
      </c>
    </row>
    <row r="200" spans="1:11" x14ac:dyDescent="0.25">
      <c r="A200" s="3">
        <v>51</v>
      </c>
      <c r="B200" s="2" t="s">
        <v>70</v>
      </c>
      <c r="C200" s="2">
        <v>3235</v>
      </c>
      <c r="D200" s="2" t="str">
        <f>LEFT(Table1[[#This Row],[Stavka
]],2)</f>
        <v>32</v>
      </c>
      <c r="E200" s="2" t="s">
        <v>28</v>
      </c>
      <c r="F200" s="2" t="s">
        <v>45</v>
      </c>
      <c r="G200" s="2" t="s">
        <v>46</v>
      </c>
      <c r="H200" s="21">
        <v>30000</v>
      </c>
      <c r="I200" s="26">
        <v>30000</v>
      </c>
      <c r="J200" s="21">
        <v>30900</v>
      </c>
      <c r="K200" s="22">
        <v>31827</v>
      </c>
    </row>
    <row r="201" spans="1:11" x14ac:dyDescent="0.25">
      <c r="A201" s="3">
        <v>51</v>
      </c>
      <c r="B201" s="2" t="s">
        <v>70</v>
      </c>
      <c r="C201" s="2">
        <v>3237</v>
      </c>
      <c r="D201" s="2" t="str">
        <f>LEFT(Table1[[#This Row],[Stavka
]],2)</f>
        <v>32</v>
      </c>
      <c r="E201" s="2" t="s">
        <v>30</v>
      </c>
      <c r="F201" s="2" t="s">
        <v>45</v>
      </c>
      <c r="G201" s="2" t="s">
        <v>46</v>
      </c>
      <c r="H201" s="21">
        <v>167450</v>
      </c>
      <c r="I201" s="26">
        <v>167450</v>
      </c>
      <c r="J201" s="21">
        <v>172473</v>
      </c>
      <c r="K201" s="22">
        <v>177647</v>
      </c>
    </row>
    <row r="202" spans="1:11" x14ac:dyDescent="0.25">
      <c r="A202" s="3">
        <v>51</v>
      </c>
      <c r="B202" s="2" t="s">
        <v>70</v>
      </c>
      <c r="C202" s="2">
        <v>3238</v>
      </c>
      <c r="D202" s="2" t="str">
        <f>LEFT(Table1[[#This Row],[Stavka
]],2)</f>
        <v>32</v>
      </c>
      <c r="E202" s="2" t="s">
        <v>31</v>
      </c>
      <c r="F202" s="2" t="s">
        <v>45</v>
      </c>
      <c r="G202" s="2" t="s">
        <v>46</v>
      </c>
      <c r="H202" s="21">
        <v>750</v>
      </c>
      <c r="I202" s="26">
        <v>750</v>
      </c>
      <c r="J202" s="21">
        <v>773</v>
      </c>
      <c r="K202" s="22">
        <v>796</v>
      </c>
    </row>
    <row r="203" spans="1:11" x14ac:dyDescent="0.25">
      <c r="A203" s="3">
        <v>51</v>
      </c>
      <c r="B203" s="2" t="s">
        <v>70</v>
      </c>
      <c r="C203" s="2">
        <v>3239</v>
      </c>
      <c r="D203" s="2" t="str">
        <f>LEFT(Table1[[#This Row],[Stavka
]],2)</f>
        <v>32</v>
      </c>
      <c r="E203" s="2" t="s">
        <v>32</v>
      </c>
      <c r="F203" s="2" t="s">
        <v>45</v>
      </c>
      <c r="G203" s="2" t="s">
        <v>46</v>
      </c>
      <c r="H203" s="21">
        <v>4500</v>
      </c>
      <c r="I203" s="26">
        <v>4500</v>
      </c>
      <c r="J203" s="21">
        <v>4635</v>
      </c>
      <c r="K203" s="22">
        <v>4778</v>
      </c>
    </row>
    <row r="204" spans="1:11" x14ac:dyDescent="0.25">
      <c r="A204" s="3">
        <v>51</v>
      </c>
      <c r="B204" s="2" t="s">
        <v>70</v>
      </c>
      <c r="C204" s="2">
        <v>3241</v>
      </c>
      <c r="D204" s="2" t="str">
        <f>LEFT(Table1[[#This Row],[Stavka
]],2)</f>
        <v>32</v>
      </c>
      <c r="E204" s="2" t="s">
        <v>56</v>
      </c>
      <c r="F204" s="2" t="s">
        <v>45</v>
      </c>
      <c r="G204" s="2" t="s">
        <v>46</v>
      </c>
      <c r="H204" s="21">
        <v>300000</v>
      </c>
      <c r="I204" s="26">
        <v>300000</v>
      </c>
      <c r="J204" s="21">
        <v>309000</v>
      </c>
      <c r="K204" s="22">
        <v>318270</v>
      </c>
    </row>
    <row r="205" spans="1:11" x14ac:dyDescent="0.25">
      <c r="A205" s="3">
        <v>51</v>
      </c>
      <c r="B205" s="2" t="s">
        <v>70</v>
      </c>
      <c r="C205" s="2">
        <v>3293</v>
      </c>
      <c r="D205" s="2" t="str">
        <f>LEFT(Table1[[#This Row],[Stavka
]],2)</f>
        <v>32</v>
      </c>
      <c r="E205" s="2" t="s">
        <v>35</v>
      </c>
      <c r="F205" s="2" t="s">
        <v>45</v>
      </c>
      <c r="G205" s="2" t="s">
        <v>46</v>
      </c>
      <c r="H205" s="21">
        <v>35000</v>
      </c>
      <c r="I205" s="26">
        <v>35000</v>
      </c>
      <c r="J205" s="21">
        <v>36050</v>
      </c>
      <c r="K205" s="22">
        <v>37131</v>
      </c>
    </row>
    <row r="206" spans="1:11" x14ac:dyDescent="0.25">
      <c r="A206" s="3">
        <v>51</v>
      </c>
      <c r="B206" s="2" t="s">
        <v>70</v>
      </c>
      <c r="C206" s="2">
        <v>3299</v>
      </c>
      <c r="D206" s="2" t="str">
        <f>LEFT(Table1[[#This Row],[Stavka
]],2)</f>
        <v>32</v>
      </c>
      <c r="E206" s="2" t="s">
        <v>37</v>
      </c>
      <c r="F206" s="2" t="s">
        <v>45</v>
      </c>
      <c r="G206" s="2" t="s">
        <v>46</v>
      </c>
      <c r="H206" s="21">
        <v>1000</v>
      </c>
      <c r="I206" s="26">
        <v>1000</v>
      </c>
      <c r="J206" s="21">
        <v>1030</v>
      </c>
      <c r="K206" s="22">
        <v>1060</v>
      </c>
    </row>
    <row r="207" spans="1:11" x14ac:dyDescent="0.25">
      <c r="A207" s="3">
        <v>51</v>
      </c>
      <c r="B207" s="2" t="s">
        <v>70</v>
      </c>
      <c r="C207" s="2">
        <v>3431</v>
      </c>
      <c r="D207" s="2" t="str">
        <f>LEFT(Table1[[#This Row],[Stavka
]],2)</f>
        <v>34</v>
      </c>
      <c r="E207" s="2" t="s">
        <v>38</v>
      </c>
      <c r="F207" s="2" t="s">
        <v>45</v>
      </c>
      <c r="G207" s="2" t="s">
        <v>46</v>
      </c>
      <c r="H207" s="21">
        <v>1125</v>
      </c>
      <c r="I207" s="26">
        <v>1125</v>
      </c>
      <c r="J207" s="21">
        <v>1159</v>
      </c>
      <c r="K207" s="22">
        <v>1194</v>
      </c>
    </row>
    <row r="208" spans="1:11" x14ac:dyDescent="0.25">
      <c r="A208" s="3">
        <v>51</v>
      </c>
      <c r="B208" s="2" t="s">
        <v>70</v>
      </c>
      <c r="C208" s="2">
        <v>3531</v>
      </c>
      <c r="D208" s="2" t="str">
        <f>LEFT(Table1[[#This Row],[Stavka
]],2)</f>
        <v>35</v>
      </c>
      <c r="E208" s="2" t="s">
        <v>77</v>
      </c>
      <c r="F208" s="2" t="s">
        <v>45</v>
      </c>
      <c r="G208" s="2" t="s">
        <v>46</v>
      </c>
      <c r="H208" s="21">
        <v>22500</v>
      </c>
      <c r="I208" s="26">
        <v>22500</v>
      </c>
      <c r="J208" s="21">
        <v>23175</v>
      </c>
      <c r="K208" s="22">
        <v>23870</v>
      </c>
    </row>
    <row r="209" spans="1:11" x14ac:dyDescent="0.25">
      <c r="A209" s="3">
        <v>51</v>
      </c>
      <c r="B209" s="2" t="s">
        <v>70</v>
      </c>
      <c r="C209" s="2">
        <v>3681</v>
      </c>
      <c r="D209" s="2" t="str">
        <f>LEFT(Table1[[#This Row],[Stavka
]],2)</f>
        <v>36</v>
      </c>
      <c r="E209" s="2" t="s">
        <v>78</v>
      </c>
      <c r="F209" s="2" t="s">
        <v>45</v>
      </c>
      <c r="G209" s="2" t="s">
        <v>46</v>
      </c>
      <c r="H209" s="21">
        <v>112500</v>
      </c>
      <c r="I209" s="26">
        <v>112500</v>
      </c>
      <c r="J209" s="21">
        <v>115875</v>
      </c>
      <c r="K209" s="22">
        <v>119351</v>
      </c>
    </row>
    <row r="210" spans="1:11" x14ac:dyDescent="0.25">
      <c r="A210" s="3">
        <v>51</v>
      </c>
      <c r="B210" s="2" t="s">
        <v>70</v>
      </c>
      <c r="C210" s="2">
        <v>3693</v>
      </c>
      <c r="D210" s="2" t="str">
        <f>LEFT(Table1[[#This Row],[Stavka
]],2)</f>
        <v>36</v>
      </c>
      <c r="E210" s="2" t="s">
        <v>79</v>
      </c>
      <c r="F210" s="2" t="s">
        <v>45</v>
      </c>
      <c r="G210" s="2" t="s">
        <v>46</v>
      </c>
      <c r="H210" s="21">
        <v>3750</v>
      </c>
      <c r="I210" s="26">
        <v>3750</v>
      </c>
      <c r="J210" s="21">
        <v>3862.5</v>
      </c>
      <c r="K210" s="22">
        <v>3979</v>
      </c>
    </row>
    <row r="211" spans="1:11" x14ac:dyDescent="0.25">
      <c r="A211" s="3">
        <v>51</v>
      </c>
      <c r="B211" s="2" t="s">
        <v>70</v>
      </c>
      <c r="C211" s="2">
        <v>3211</v>
      </c>
      <c r="D211" s="2" t="str">
        <f>LEFT(Table1[[#This Row],[Stavka
]],2)</f>
        <v>32</v>
      </c>
      <c r="E211" s="2" t="s">
        <v>16</v>
      </c>
      <c r="F211" s="2" t="s">
        <v>47</v>
      </c>
      <c r="G211" s="2" t="s">
        <v>48</v>
      </c>
      <c r="H211" s="21">
        <v>50000</v>
      </c>
      <c r="I211" s="26">
        <v>50000</v>
      </c>
      <c r="J211" s="21">
        <v>51500</v>
      </c>
      <c r="K211" s="22">
        <v>53045</v>
      </c>
    </row>
    <row r="212" spans="1:11" x14ac:dyDescent="0.25">
      <c r="A212" s="3">
        <v>51</v>
      </c>
      <c r="B212" s="2" t="s">
        <v>70</v>
      </c>
      <c r="C212" s="2">
        <v>3213</v>
      </c>
      <c r="D212" s="2" t="str">
        <f>LEFT(Table1[[#This Row],[Stavka
]],2)</f>
        <v>32</v>
      </c>
      <c r="E212" s="2" t="s">
        <v>18</v>
      </c>
      <c r="F212" s="2" t="s">
        <v>47</v>
      </c>
      <c r="G212" s="2" t="s">
        <v>48</v>
      </c>
      <c r="H212" s="21">
        <v>1000</v>
      </c>
      <c r="I212" s="26">
        <v>1000</v>
      </c>
      <c r="J212" s="21">
        <v>1030</v>
      </c>
      <c r="K212" s="22">
        <v>1060.9000000000001</v>
      </c>
    </row>
    <row r="213" spans="1:11" x14ac:dyDescent="0.25">
      <c r="A213" s="3">
        <v>51</v>
      </c>
      <c r="B213" s="2" t="s">
        <v>70</v>
      </c>
      <c r="C213" s="2">
        <v>3221</v>
      </c>
      <c r="D213" s="2" t="str">
        <f>LEFT(Table1[[#This Row],[Stavka
]],2)</f>
        <v>32</v>
      </c>
      <c r="E213" s="2" t="s">
        <v>20</v>
      </c>
      <c r="F213" s="2" t="s">
        <v>47</v>
      </c>
      <c r="G213" s="2" t="s">
        <v>48</v>
      </c>
      <c r="H213" s="21">
        <v>1000</v>
      </c>
      <c r="I213" s="26">
        <v>1000</v>
      </c>
      <c r="J213" s="21">
        <v>1030</v>
      </c>
      <c r="K213" s="22">
        <v>1060.9000000000001</v>
      </c>
    </row>
    <row r="214" spans="1:11" x14ac:dyDescent="0.25">
      <c r="A214" s="3">
        <v>51</v>
      </c>
      <c r="B214" s="2" t="s">
        <v>70</v>
      </c>
      <c r="C214" s="2">
        <v>3231</v>
      </c>
      <c r="D214" s="2" t="str">
        <f>LEFT(Table1[[#This Row],[Stavka
]],2)</f>
        <v>32</v>
      </c>
      <c r="E214" s="2" t="s">
        <v>24</v>
      </c>
      <c r="F214" s="2" t="s">
        <v>47</v>
      </c>
      <c r="G214" s="2" t="s">
        <v>48</v>
      </c>
      <c r="H214" s="21">
        <v>2000</v>
      </c>
      <c r="I214" s="26">
        <v>2000</v>
      </c>
      <c r="J214" s="21">
        <v>2060</v>
      </c>
      <c r="K214" s="22">
        <v>2121.8000000000002</v>
      </c>
    </row>
    <row r="215" spans="1:11" x14ac:dyDescent="0.25">
      <c r="A215" s="3">
        <v>51</v>
      </c>
      <c r="B215" s="2" t="s">
        <v>70</v>
      </c>
      <c r="C215" s="2">
        <v>3233</v>
      </c>
      <c r="D215" s="2" t="str">
        <f>LEFT(Table1[[#This Row],[Stavka
]],2)</f>
        <v>32</v>
      </c>
      <c r="E215" s="2" t="s">
        <v>26</v>
      </c>
      <c r="F215" s="2" t="s">
        <v>47</v>
      </c>
      <c r="G215" s="2" t="s">
        <v>48</v>
      </c>
      <c r="H215" s="21">
        <v>12500</v>
      </c>
      <c r="I215" s="26">
        <v>12500</v>
      </c>
      <c r="J215" s="21">
        <v>12875</v>
      </c>
      <c r="K215" s="22">
        <v>13261.25</v>
      </c>
    </row>
    <row r="216" spans="1:11" x14ac:dyDescent="0.25">
      <c r="A216" s="3">
        <v>51</v>
      </c>
      <c r="B216" s="2" t="s">
        <v>70</v>
      </c>
      <c r="C216" s="2">
        <v>3235</v>
      </c>
      <c r="D216" s="2" t="str">
        <f>LEFT(Table1[[#This Row],[Stavka
]],2)</f>
        <v>32</v>
      </c>
      <c r="E216" s="2" t="s">
        <v>28</v>
      </c>
      <c r="F216" s="2" t="s">
        <v>47</v>
      </c>
      <c r="G216" s="2" t="s">
        <v>48</v>
      </c>
      <c r="H216" s="21">
        <v>4400.1400000000003</v>
      </c>
      <c r="I216" s="26">
        <v>4400</v>
      </c>
      <c r="J216" s="21">
        <v>4532.1442000000006</v>
      </c>
      <c r="K216" s="22">
        <v>4668.1085260000009</v>
      </c>
    </row>
    <row r="217" spans="1:11" x14ac:dyDescent="0.25">
      <c r="A217" s="3">
        <v>51</v>
      </c>
      <c r="B217" s="2" t="s">
        <v>70</v>
      </c>
      <c r="C217" s="2">
        <v>3237</v>
      </c>
      <c r="D217" s="2" t="str">
        <f>LEFT(Table1[[#This Row],[Stavka
]],2)</f>
        <v>32</v>
      </c>
      <c r="E217" s="2" t="s">
        <v>30</v>
      </c>
      <c r="F217" s="2" t="s">
        <v>47</v>
      </c>
      <c r="G217" s="2" t="s">
        <v>48</v>
      </c>
      <c r="H217" s="21">
        <v>75000</v>
      </c>
      <c r="I217" s="26">
        <v>75000</v>
      </c>
      <c r="J217" s="21">
        <v>77250</v>
      </c>
      <c r="K217" s="22">
        <v>79567.5</v>
      </c>
    </row>
    <row r="218" spans="1:11" x14ac:dyDescent="0.25">
      <c r="A218" s="3">
        <v>51</v>
      </c>
      <c r="B218" s="2" t="s">
        <v>70</v>
      </c>
      <c r="C218" s="2">
        <v>3238</v>
      </c>
      <c r="D218" s="2" t="str">
        <f>LEFT(Table1[[#This Row],[Stavka
]],2)</f>
        <v>32</v>
      </c>
      <c r="E218" s="2" t="s">
        <v>31</v>
      </c>
      <c r="F218" s="2" t="s">
        <v>47</v>
      </c>
      <c r="G218" s="2" t="s">
        <v>48</v>
      </c>
      <c r="H218" s="21">
        <v>3150</v>
      </c>
      <c r="I218" s="26">
        <v>3150</v>
      </c>
      <c r="J218" s="21">
        <v>3244.5</v>
      </c>
      <c r="K218" s="22">
        <v>3341.835</v>
      </c>
    </row>
    <row r="219" spans="1:11" x14ac:dyDescent="0.25">
      <c r="A219" s="3">
        <v>51</v>
      </c>
      <c r="B219" s="2" t="s">
        <v>70</v>
      </c>
      <c r="C219" s="2">
        <v>3239</v>
      </c>
      <c r="D219" s="2" t="str">
        <f>LEFT(Table1[[#This Row],[Stavka
]],2)</f>
        <v>32</v>
      </c>
      <c r="E219" s="2" t="s">
        <v>32</v>
      </c>
      <c r="F219" s="2" t="s">
        <v>47</v>
      </c>
      <c r="G219" s="2" t="s">
        <v>48</v>
      </c>
      <c r="H219" s="21">
        <v>2500</v>
      </c>
      <c r="I219" s="26">
        <v>2500</v>
      </c>
      <c r="J219" s="21">
        <v>2575</v>
      </c>
      <c r="K219" s="22">
        <v>2652.25</v>
      </c>
    </row>
    <row r="220" spans="1:11" x14ac:dyDescent="0.25">
      <c r="A220" s="3">
        <v>51</v>
      </c>
      <c r="B220" s="2" t="s">
        <v>70</v>
      </c>
      <c r="C220" s="2">
        <v>3241</v>
      </c>
      <c r="D220" s="2" t="str">
        <f>LEFT(Table1[[#This Row],[Stavka
]],2)</f>
        <v>32</v>
      </c>
      <c r="E220" s="2" t="s">
        <v>56</v>
      </c>
      <c r="F220" s="2" t="s">
        <v>47</v>
      </c>
      <c r="G220" s="2" t="s">
        <v>48</v>
      </c>
      <c r="H220" s="21">
        <v>53500</v>
      </c>
      <c r="I220" s="26">
        <v>53500</v>
      </c>
      <c r="J220" s="21">
        <v>55105</v>
      </c>
      <c r="K220" s="22">
        <v>56758.15</v>
      </c>
    </row>
    <row r="221" spans="1:11" x14ac:dyDescent="0.25">
      <c r="A221" s="3">
        <v>51</v>
      </c>
      <c r="B221" s="2" t="s">
        <v>70</v>
      </c>
      <c r="C221" s="2">
        <v>3293</v>
      </c>
      <c r="D221" s="2" t="str">
        <f>LEFT(Table1[[#This Row],[Stavka
]],2)</f>
        <v>32</v>
      </c>
      <c r="E221" s="2" t="s">
        <v>35</v>
      </c>
      <c r="F221" s="2" t="s">
        <v>47</v>
      </c>
      <c r="G221" s="2" t="s">
        <v>48</v>
      </c>
      <c r="H221" s="21">
        <v>56212</v>
      </c>
      <c r="I221" s="26">
        <v>56212</v>
      </c>
      <c r="J221" s="21">
        <v>57898.36</v>
      </c>
      <c r="K221" s="22">
        <v>59635.310799999999</v>
      </c>
    </row>
    <row r="222" spans="1:11" x14ac:dyDescent="0.25">
      <c r="A222" s="3">
        <v>51</v>
      </c>
      <c r="B222" s="2" t="s">
        <v>70</v>
      </c>
      <c r="C222" s="2">
        <v>3431</v>
      </c>
      <c r="D222" s="2" t="str">
        <f>LEFT(Table1[[#This Row],[Stavka
]],2)</f>
        <v>34</v>
      </c>
      <c r="E222" s="2" t="s">
        <v>38</v>
      </c>
      <c r="F222" s="2" t="s">
        <v>47</v>
      </c>
      <c r="G222" s="2" t="s">
        <v>48</v>
      </c>
      <c r="H222" s="21">
        <v>250</v>
      </c>
      <c r="I222" s="26">
        <v>2250</v>
      </c>
      <c r="J222" s="21">
        <v>2317.5</v>
      </c>
      <c r="K222" s="22">
        <v>2387.0250000000001</v>
      </c>
    </row>
    <row r="223" spans="1:11" x14ac:dyDescent="0.25">
      <c r="A223" s="3">
        <v>51</v>
      </c>
      <c r="B223" s="2" t="s">
        <v>70</v>
      </c>
      <c r="C223" s="2">
        <v>4262</v>
      </c>
      <c r="D223" s="2" t="str">
        <f>LEFT(Table1[[#This Row],[Stavka
]],2)</f>
        <v>42</v>
      </c>
      <c r="E223" s="2" t="s">
        <v>57</v>
      </c>
      <c r="F223" s="2" t="s">
        <v>47</v>
      </c>
      <c r="G223" s="2" t="s">
        <v>48</v>
      </c>
      <c r="H223" s="21">
        <v>0</v>
      </c>
      <c r="I223" s="26">
        <v>0</v>
      </c>
      <c r="J223" s="21">
        <v>0</v>
      </c>
      <c r="K223" s="22">
        <v>0</v>
      </c>
    </row>
    <row r="224" spans="1:11" x14ac:dyDescent="0.25">
      <c r="A224" s="3">
        <v>51</v>
      </c>
      <c r="B224" s="2" t="s">
        <v>70</v>
      </c>
      <c r="C224" s="2">
        <v>3211</v>
      </c>
      <c r="D224" s="2" t="str">
        <f>LEFT(Table1[[#This Row],[Stavka
]],2)</f>
        <v>32</v>
      </c>
      <c r="E224" s="2" t="s">
        <v>16</v>
      </c>
      <c r="F224" s="2" t="s">
        <v>49</v>
      </c>
      <c r="G224" s="2" t="s">
        <v>50</v>
      </c>
      <c r="H224" s="21">
        <v>14700</v>
      </c>
      <c r="I224" s="26">
        <v>14700</v>
      </c>
      <c r="J224" s="21">
        <v>15141</v>
      </c>
      <c r="K224" s="22">
        <v>15595.23</v>
      </c>
    </row>
    <row r="225" spans="1:11" x14ac:dyDescent="0.25">
      <c r="A225" s="3">
        <v>51</v>
      </c>
      <c r="B225" s="2" t="s">
        <v>70</v>
      </c>
      <c r="C225" s="2">
        <v>3233</v>
      </c>
      <c r="D225" s="2" t="str">
        <f>LEFT(Table1[[#This Row],[Stavka
]],2)</f>
        <v>32</v>
      </c>
      <c r="E225" s="2" t="s">
        <v>26</v>
      </c>
      <c r="F225" s="2" t="s">
        <v>49</v>
      </c>
      <c r="G225" s="2" t="s">
        <v>50</v>
      </c>
      <c r="H225" s="21">
        <v>0</v>
      </c>
      <c r="I225" s="26">
        <v>6750</v>
      </c>
      <c r="J225" s="21">
        <v>6952.5</v>
      </c>
      <c r="K225" s="22">
        <v>7161.0749999999998</v>
      </c>
    </row>
    <row r="226" spans="1:11" x14ac:dyDescent="0.25">
      <c r="A226" s="3">
        <v>51</v>
      </c>
      <c r="B226" s="2" t="s">
        <v>70</v>
      </c>
      <c r="C226" s="2">
        <v>3235</v>
      </c>
      <c r="D226" s="2" t="str">
        <f>LEFT(Table1[[#This Row],[Stavka
]],2)</f>
        <v>32</v>
      </c>
      <c r="E226" s="2" t="s">
        <v>28</v>
      </c>
      <c r="F226" s="2" t="s">
        <v>49</v>
      </c>
      <c r="G226" s="2" t="s">
        <v>50</v>
      </c>
      <c r="H226" s="21">
        <v>6750</v>
      </c>
      <c r="I226" s="26">
        <v>14250</v>
      </c>
      <c r="J226" s="21">
        <v>14677.5</v>
      </c>
      <c r="K226" s="22">
        <v>15117.825000000001</v>
      </c>
    </row>
    <row r="227" spans="1:11" x14ac:dyDescent="0.25">
      <c r="A227" s="3">
        <v>51</v>
      </c>
      <c r="B227" s="2" t="s">
        <v>70</v>
      </c>
      <c r="C227" s="2">
        <v>3237</v>
      </c>
      <c r="D227" s="2" t="str">
        <f>LEFT(Table1[[#This Row],[Stavka
]],2)</f>
        <v>32</v>
      </c>
      <c r="E227" s="2" t="s">
        <v>30</v>
      </c>
      <c r="F227" s="2" t="s">
        <v>49</v>
      </c>
      <c r="G227" s="2" t="s">
        <v>50</v>
      </c>
      <c r="H227" s="21">
        <v>14250</v>
      </c>
      <c r="I227" s="26">
        <v>57750</v>
      </c>
      <c r="J227" s="21">
        <v>59482.5</v>
      </c>
      <c r="K227" s="22">
        <v>61266.974999999999</v>
      </c>
    </row>
    <row r="228" spans="1:11" x14ac:dyDescent="0.25">
      <c r="A228" s="3">
        <v>51</v>
      </c>
      <c r="B228" s="2" t="s">
        <v>70</v>
      </c>
      <c r="C228" s="2">
        <v>3238</v>
      </c>
      <c r="D228" s="2" t="str">
        <f>LEFT(Table1[[#This Row],[Stavka
]],2)</f>
        <v>32</v>
      </c>
      <c r="E228" s="2" t="s">
        <v>31</v>
      </c>
      <c r="F228" s="2" t="s">
        <v>49</v>
      </c>
      <c r="G228" s="2" t="s">
        <v>50</v>
      </c>
      <c r="H228" s="21">
        <v>57750</v>
      </c>
      <c r="I228" s="26">
        <v>2588</v>
      </c>
      <c r="J228" s="21">
        <v>2665.64</v>
      </c>
      <c r="K228" s="22">
        <v>2745.6091999999999</v>
      </c>
    </row>
    <row r="229" spans="1:11" x14ac:dyDescent="0.25">
      <c r="A229" s="3">
        <v>51</v>
      </c>
      <c r="B229" s="2" t="s">
        <v>70</v>
      </c>
      <c r="C229" s="2">
        <v>3239</v>
      </c>
      <c r="D229" s="2" t="str">
        <f>LEFT(Table1[[#This Row],[Stavka
]],2)</f>
        <v>32</v>
      </c>
      <c r="E229" s="2" t="s">
        <v>32</v>
      </c>
      <c r="F229" s="2" t="s">
        <v>49</v>
      </c>
      <c r="G229" s="2" t="s">
        <v>50</v>
      </c>
      <c r="H229" s="21">
        <v>2588</v>
      </c>
      <c r="I229" s="26">
        <v>5625</v>
      </c>
      <c r="J229" s="21">
        <v>5793.75</v>
      </c>
      <c r="K229" s="22">
        <v>5967.5625</v>
      </c>
    </row>
    <row r="230" spans="1:11" x14ac:dyDescent="0.25">
      <c r="A230" s="3">
        <v>51</v>
      </c>
      <c r="B230" s="2" t="s">
        <v>70</v>
      </c>
      <c r="C230" s="2">
        <v>3241</v>
      </c>
      <c r="D230" s="2" t="str">
        <f>LEFT(Table1[[#This Row],[Stavka
]],2)</f>
        <v>32</v>
      </c>
      <c r="E230" s="2" t="s">
        <v>56</v>
      </c>
      <c r="F230" s="2" t="s">
        <v>49</v>
      </c>
      <c r="G230" s="2" t="s">
        <v>50</v>
      </c>
      <c r="H230" s="21">
        <v>5625</v>
      </c>
      <c r="I230" s="26">
        <v>42188</v>
      </c>
      <c r="J230" s="21">
        <v>43453.64</v>
      </c>
      <c r="K230" s="22">
        <v>44757.249199999998</v>
      </c>
    </row>
    <row r="231" spans="1:11" x14ac:dyDescent="0.25">
      <c r="A231" s="3">
        <v>51</v>
      </c>
      <c r="B231" s="2" t="s">
        <v>70</v>
      </c>
      <c r="C231" s="2">
        <v>3293</v>
      </c>
      <c r="D231" s="2" t="str">
        <f>LEFT(Table1[[#This Row],[Stavka
]],2)</f>
        <v>32</v>
      </c>
      <c r="E231" s="2" t="s">
        <v>35</v>
      </c>
      <c r="F231" s="2" t="s">
        <v>49</v>
      </c>
      <c r="G231" s="2" t="s">
        <v>50</v>
      </c>
      <c r="H231" s="21">
        <v>42188</v>
      </c>
      <c r="I231" s="26">
        <v>18750</v>
      </c>
      <c r="J231" s="21">
        <v>19312.5</v>
      </c>
      <c r="K231" s="22">
        <v>19891.875</v>
      </c>
    </row>
    <row r="232" spans="1:11" x14ac:dyDescent="0.25">
      <c r="A232" s="3">
        <v>51</v>
      </c>
      <c r="B232" s="2" t="s">
        <v>70</v>
      </c>
      <c r="C232" s="2">
        <v>3299</v>
      </c>
      <c r="D232" s="2" t="str">
        <f>LEFT(Table1[[#This Row],[Stavka
]],2)</f>
        <v>32</v>
      </c>
      <c r="E232" s="2" t="s">
        <v>37</v>
      </c>
      <c r="F232" s="2" t="s">
        <v>49</v>
      </c>
      <c r="G232" s="2" t="s">
        <v>50</v>
      </c>
      <c r="H232" s="21">
        <v>18750</v>
      </c>
      <c r="I232" s="26">
        <v>0</v>
      </c>
      <c r="J232" s="21">
        <v>0</v>
      </c>
      <c r="K232" s="22">
        <v>0</v>
      </c>
    </row>
    <row r="233" spans="1:11" x14ac:dyDescent="0.25">
      <c r="A233" s="3">
        <v>51</v>
      </c>
      <c r="B233" s="2" t="s">
        <v>70</v>
      </c>
      <c r="C233" s="2">
        <v>3431</v>
      </c>
      <c r="D233" s="2" t="str">
        <f>LEFT(Table1[[#This Row],[Stavka
]],2)</f>
        <v>34</v>
      </c>
      <c r="E233" s="2" t="s">
        <v>38</v>
      </c>
      <c r="F233" s="2" t="s">
        <v>49</v>
      </c>
      <c r="G233" s="2" t="s">
        <v>50</v>
      </c>
      <c r="H233" s="21">
        <v>0</v>
      </c>
      <c r="I233" s="26">
        <v>600</v>
      </c>
      <c r="J233" s="21">
        <v>618</v>
      </c>
      <c r="K233" s="22">
        <v>636.54</v>
      </c>
    </row>
    <row r="234" spans="1:11" x14ac:dyDescent="0.25">
      <c r="A234" s="3">
        <v>51</v>
      </c>
      <c r="B234" s="2" t="s">
        <v>70</v>
      </c>
      <c r="C234" s="2">
        <v>3211</v>
      </c>
      <c r="D234" s="2" t="str">
        <f>LEFT(Table1[[#This Row],[Stavka
]],2)</f>
        <v>32</v>
      </c>
      <c r="E234" s="2" t="s">
        <v>16</v>
      </c>
      <c r="F234" s="2" t="s">
        <v>54</v>
      </c>
      <c r="G234" s="2" t="s">
        <v>55</v>
      </c>
      <c r="H234" s="21">
        <v>600</v>
      </c>
      <c r="I234" s="26">
        <v>0</v>
      </c>
      <c r="J234" s="21">
        <v>0</v>
      </c>
      <c r="K234" s="22">
        <v>0</v>
      </c>
    </row>
    <row r="235" spans="1:11" x14ac:dyDescent="0.25">
      <c r="A235" s="3">
        <v>51</v>
      </c>
      <c r="B235" s="2" t="s">
        <v>70</v>
      </c>
      <c r="C235" s="2">
        <v>3111</v>
      </c>
      <c r="D235" s="2" t="str">
        <f>LEFT(Table1[[#This Row],[Stavka
]],2)</f>
        <v>31</v>
      </c>
      <c r="E235" s="2" t="s">
        <v>11</v>
      </c>
      <c r="F235" s="2" t="s">
        <v>58</v>
      </c>
      <c r="G235" s="2" t="s">
        <v>59</v>
      </c>
      <c r="H235" s="21">
        <v>300000</v>
      </c>
      <c r="I235" s="26">
        <v>322289</v>
      </c>
      <c r="J235" s="21">
        <v>322288.84000000003</v>
      </c>
      <c r="K235" s="22">
        <v>322288.84000000003</v>
      </c>
    </row>
    <row r="236" spans="1:11" x14ac:dyDescent="0.25">
      <c r="A236" s="3">
        <v>51</v>
      </c>
      <c r="B236" s="2" t="s">
        <v>70</v>
      </c>
      <c r="C236" s="2">
        <v>3113</v>
      </c>
      <c r="D236" s="2" t="str">
        <f>LEFT(Table1[[#This Row],[Stavka
]],2)</f>
        <v>31</v>
      </c>
      <c r="E236" s="2" t="s">
        <v>73</v>
      </c>
      <c r="F236" s="2" t="s">
        <v>58</v>
      </c>
      <c r="G236" s="2" t="s">
        <v>59</v>
      </c>
      <c r="H236" s="21">
        <v>50000</v>
      </c>
      <c r="I236" s="26">
        <v>300000</v>
      </c>
      <c r="J236" s="21">
        <v>300000</v>
      </c>
      <c r="K236" s="22">
        <v>300000</v>
      </c>
    </row>
    <row r="237" spans="1:11" x14ac:dyDescent="0.25">
      <c r="A237" s="3">
        <v>51</v>
      </c>
      <c r="B237" s="2" t="s">
        <v>70</v>
      </c>
      <c r="C237" s="2">
        <v>3121</v>
      </c>
      <c r="D237" s="2" t="str">
        <f>LEFT(Table1[[#This Row],[Stavka
]],2)</f>
        <v>31</v>
      </c>
      <c r="E237" s="2" t="s">
        <v>14</v>
      </c>
      <c r="F237" s="2" t="s">
        <v>58</v>
      </c>
      <c r="G237" s="2" t="s">
        <v>59</v>
      </c>
      <c r="H237" s="21">
        <v>50000</v>
      </c>
      <c r="I237" s="26">
        <v>142630</v>
      </c>
      <c r="J237" s="21">
        <v>287000</v>
      </c>
      <c r="K237" s="22">
        <v>287000</v>
      </c>
    </row>
    <row r="238" spans="1:11" x14ac:dyDescent="0.25">
      <c r="A238" s="3">
        <v>51</v>
      </c>
      <c r="B238" s="2" t="s">
        <v>70</v>
      </c>
      <c r="C238" s="2">
        <v>3132</v>
      </c>
      <c r="D238" s="2" t="str">
        <f>LEFT(Table1[[#This Row],[Stavka
]],2)</f>
        <v>31</v>
      </c>
      <c r="E238" s="2" t="s">
        <v>15</v>
      </c>
      <c r="F238" s="2" t="s">
        <v>58</v>
      </c>
      <c r="G238" s="2" t="s">
        <v>59</v>
      </c>
      <c r="H238" s="21">
        <v>0</v>
      </c>
      <c r="I238" s="26">
        <v>53178</v>
      </c>
      <c r="J238" s="21">
        <v>53177.66</v>
      </c>
      <c r="K238" s="22">
        <v>53177.66</v>
      </c>
    </row>
    <row r="239" spans="1:11" x14ac:dyDescent="0.25">
      <c r="A239" s="3">
        <v>51</v>
      </c>
      <c r="B239" s="2" t="s">
        <v>70</v>
      </c>
      <c r="C239" s="2">
        <v>3211</v>
      </c>
      <c r="D239" s="2" t="str">
        <f>LEFT(Table1[[#This Row],[Stavka
]],2)</f>
        <v>32</v>
      </c>
      <c r="E239" s="2" t="s">
        <v>16</v>
      </c>
      <c r="F239" s="2" t="s">
        <v>58</v>
      </c>
      <c r="G239" s="2" t="s">
        <v>59</v>
      </c>
      <c r="H239" s="21">
        <v>900000</v>
      </c>
      <c r="I239" s="26">
        <v>900000</v>
      </c>
      <c r="J239" s="21">
        <v>627000</v>
      </c>
      <c r="K239" s="22">
        <v>70000</v>
      </c>
    </row>
    <row r="240" spans="1:11" x14ac:dyDescent="0.25">
      <c r="A240" s="3">
        <v>51</v>
      </c>
      <c r="B240" s="2" t="s">
        <v>70</v>
      </c>
      <c r="C240" s="2">
        <v>3212</v>
      </c>
      <c r="D240" s="2" t="str">
        <f>LEFT(Table1[[#This Row],[Stavka
]],2)</f>
        <v>32</v>
      </c>
      <c r="E240" s="2" t="s">
        <v>17</v>
      </c>
      <c r="F240" s="2" t="s">
        <v>58</v>
      </c>
      <c r="G240" s="2" t="s">
        <v>59</v>
      </c>
      <c r="H240" s="21">
        <v>150000</v>
      </c>
      <c r="I240" s="26">
        <v>170000</v>
      </c>
      <c r="J240" s="21">
        <v>175100</v>
      </c>
      <c r="K240" s="22">
        <v>100000</v>
      </c>
    </row>
    <row r="241" spans="1:11" x14ac:dyDescent="0.25">
      <c r="A241" s="3">
        <v>51</v>
      </c>
      <c r="B241" s="2" t="s">
        <v>70</v>
      </c>
      <c r="C241" s="2">
        <v>3213</v>
      </c>
      <c r="D241" s="2" t="str">
        <f>LEFT(Table1[[#This Row],[Stavka
]],2)</f>
        <v>32</v>
      </c>
      <c r="E241" s="2" t="s">
        <v>18</v>
      </c>
      <c r="F241" s="2" t="s">
        <v>58</v>
      </c>
      <c r="G241" s="2" t="s">
        <v>59</v>
      </c>
      <c r="H241" s="21">
        <v>425000</v>
      </c>
      <c r="I241" s="26">
        <v>485300</v>
      </c>
      <c r="J241" s="21">
        <v>199859</v>
      </c>
      <c r="K241" s="22">
        <v>50000</v>
      </c>
    </row>
    <row r="242" spans="1:11" x14ac:dyDescent="0.25">
      <c r="A242" s="3">
        <v>51</v>
      </c>
      <c r="B242" s="2" t="s">
        <v>70</v>
      </c>
      <c r="C242" s="2">
        <v>3214</v>
      </c>
      <c r="D242" s="2" t="str">
        <f>LEFT(Table1[[#This Row],[Stavka
]],2)</f>
        <v>32</v>
      </c>
      <c r="E242" s="2" t="s">
        <v>19</v>
      </c>
      <c r="F242" s="2" t="s">
        <v>58</v>
      </c>
      <c r="G242" s="2" t="s">
        <v>59</v>
      </c>
      <c r="H242" s="21">
        <v>15000</v>
      </c>
      <c r="I242" s="26">
        <v>13000</v>
      </c>
      <c r="J242" s="21">
        <v>13390</v>
      </c>
      <c r="K242" s="22">
        <v>10000</v>
      </c>
    </row>
    <row r="243" spans="1:11" x14ac:dyDescent="0.25">
      <c r="A243" s="3">
        <v>51</v>
      </c>
      <c r="B243" s="2" t="s">
        <v>70</v>
      </c>
      <c r="C243" s="2">
        <v>3221</v>
      </c>
      <c r="D243" s="2" t="str">
        <f>LEFT(Table1[[#This Row],[Stavka
]],2)</f>
        <v>32</v>
      </c>
      <c r="E243" s="2" t="s">
        <v>20</v>
      </c>
      <c r="F243" s="2" t="s">
        <v>58</v>
      </c>
      <c r="G243" s="2" t="s">
        <v>59</v>
      </c>
      <c r="H243" s="21">
        <v>110000</v>
      </c>
      <c r="I243" s="26">
        <v>213000</v>
      </c>
      <c r="J243" s="21">
        <v>219390</v>
      </c>
      <c r="K243" s="22">
        <v>50000</v>
      </c>
    </row>
    <row r="244" spans="1:11" x14ac:dyDescent="0.25">
      <c r="A244" s="3">
        <v>51</v>
      </c>
      <c r="B244" s="2" t="s">
        <v>70</v>
      </c>
      <c r="C244" s="2">
        <v>3223</v>
      </c>
      <c r="D244" s="2" t="str">
        <f>LEFT(Table1[[#This Row],[Stavka
]],2)</f>
        <v>32</v>
      </c>
      <c r="E244" s="2" t="s">
        <v>21</v>
      </c>
      <c r="F244" s="2" t="s">
        <v>58</v>
      </c>
      <c r="G244" s="2" t="s">
        <v>59</v>
      </c>
      <c r="H244" s="21">
        <v>150000</v>
      </c>
      <c r="I244" s="26">
        <v>250000</v>
      </c>
      <c r="J244" s="21">
        <v>257500</v>
      </c>
      <c r="K244" s="22">
        <v>10000</v>
      </c>
    </row>
    <row r="245" spans="1:11" x14ac:dyDescent="0.25">
      <c r="A245" s="3">
        <v>51</v>
      </c>
      <c r="B245" s="2" t="s">
        <v>70</v>
      </c>
      <c r="C245" s="2">
        <v>3224</v>
      </c>
      <c r="D245" s="2" t="str">
        <f>LEFT(Table1[[#This Row],[Stavka
]],2)</f>
        <v>32</v>
      </c>
      <c r="E245" s="2" t="s">
        <v>22</v>
      </c>
      <c r="F245" s="2" t="s">
        <v>58</v>
      </c>
      <c r="G245" s="2" t="s">
        <v>59</v>
      </c>
      <c r="H245" s="21">
        <v>15000</v>
      </c>
      <c r="I245" s="26">
        <v>75000</v>
      </c>
      <c r="J245" s="21">
        <v>77250</v>
      </c>
      <c r="K245" s="22">
        <v>10000</v>
      </c>
    </row>
    <row r="246" spans="1:11" x14ac:dyDescent="0.25">
      <c r="A246" s="3">
        <v>51</v>
      </c>
      <c r="B246" s="2" t="s">
        <v>70</v>
      </c>
      <c r="C246" s="2">
        <v>3225</v>
      </c>
      <c r="D246" s="2" t="str">
        <f>LEFT(Table1[[#This Row],[Stavka
]],2)</f>
        <v>32</v>
      </c>
      <c r="E246" s="2" t="s">
        <v>23</v>
      </c>
      <c r="F246" s="2" t="s">
        <v>58</v>
      </c>
      <c r="G246" s="2" t="s">
        <v>59</v>
      </c>
      <c r="H246" s="21">
        <v>15000</v>
      </c>
      <c r="I246" s="26">
        <v>37000</v>
      </c>
      <c r="J246" s="21">
        <v>38110</v>
      </c>
      <c r="K246" s="22">
        <v>10000</v>
      </c>
    </row>
    <row r="247" spans="1:11" x14ac:dyDescent="0.25">
      <c r="A247" s="3">
        <v>51</v>
      </c>
      <c r="B247" s="2" t="s">
        <v>70</v>
      </c>
      <c r="C247" s="2">
        <v>3231</v>
      </c>
      <c r="D247" s="2" t="str">
        <f>LEFT(Table1[[#This Row],[Stavka
]],2)</f>
        <v>32</v>
      </c>
      <c r="E247" s="2" t="s">
        <v>24</v>
      </c>
      <c r="F247" s="2" t="s">
        <v>58</v>
      </c>
      <c r="G247" s="2" t="s">
        <v>59</v>
      </c>
      <c r="H247" s="21">
        <v>100000</v>
      </c>
      <c r="I247" s="26">
        <v>223500</v>
      </c>
      <c r="J247" s="21">
        <v>230205</v>
      </c>
      <c r="K247" s="22">
        <v>100000</v>
      </c>
    </row>
    <row r="248" spans="1:11" x14ac:dyDescent="0.25">
      <c r="A248" s="3">
        <v>51</v>
      </c>
      <c r="B248" s="2" t="s">
        <v>70</v>
      </c>
      <c r="C248" s="2">
        <v>3232</v>
      </c>
      <c r="D248" s="2" t="str">
        <f>LEFT(Table1[[#This Row],[Stavka
]],2)</f>
        <v>32</v>
      </c>
      <c r="E248" s="2" t="s">
        <v>25</v>
      </c>
      <c r="F248" s="2" t="s">
        <v>58</v>
      </c>
      <c r="G248" s="2" t="s">
        <v>59</v>
      </c>
      <c r="H248" s="21">
        <v>125000</v>
      </c>
      <c r="I248" s="26">
        <v>150000</v>
      </c>
      <c r="J248" s="21">
        <v>154500</v>
      </c>
      <c r="K248" s="22">
        <v>10000</v>
      </c>
    </row>
    <row r="249" spans="1:11" x14ac:dyDescent="0.25">
      <c r="A249" s="3">
        <v>51</v>
      </c>
      <c r="B249" s="2" t="s">
        <v>70</v>
      </c>
      <c r="C249" s="2">
        <v>3233</v>
      </c>
      <c r="D249" s="2" t="str">
        <f>LEFT(Table1[[#This Row],[Stavka
]],2)</f>
        <v>32</v>
      </c>
      <c r="E249" s="2" t="s">
        <v>26</v>
      </c>
      <c r="F249" s="2" t="s">
        <v>58</v>
      </c>
      <c r="G249" s="2" t="s">
        <v>59</v>
      </c>
      <c r="H249" s="21">
        <v>837500</v>
      </c>
      <c r="I249" s="26">
        <v>670000</v>
      </c>
      <c r="J249" s="21">
        <v>190100</v>
      </c>
      <c r="K249" s="22">
        <v>10000</v>
      </c>
    </row>
    <row r="250" spans="1:11" x14ac:dyDescent="0.25">
      <c r="A250" s="3">
        <v>51</v>
      </c>
      <c r="B250" s="2" t="s">
        <v>70</v>
      </c>
      <c r="C250" s="2">
        <v>3234</v>
      </c>
      <c r="D250" s="2" t="str">
        <f>LEFT(Table1[[#This Row],[Stavka
]],2)</f>
        <v>32</v>
      </c>
      <c r="E250" s="2" t="s">
        <v>27</v>
      </c>
      <c r="F250" s="2" t="s">
        <v>58</v>
      </c>
      <c r="G250" s="2" t="s">
        <v>59</v>
      </c>
      <c r="H250" s="21">
        <v>57000</v>
      </c>
      <c r="I250" s="26">
        <v>50000</v>
      </c>
      <c r="J250" s="21">
        <v>51500</v>
      </c>
      <c r="K250" s="22">
        <v>10000</v>
      </c>
    </row>
    <row r="251" spans="1:11" x14ac:dyDescent="0.25">
      <c r="A251" s="3">
        <v>51</v>
      </c>
      <c r="B251" s="2" t="s">
        <v>70</v>
      </c>
      <c r="C251" s="2">
        <v>3235</v>
      </c>
      <c r="D251" s="2" t="str">
        <f>LEFT(Table1[[#This Row],[Stavka
]],2)</f>
        <v>32</v>
      </c>
      <c r="E251" s="2" t="s">
        <v>28</v>
      </c>
      <c r="F251" s="2" t="s">
        <v>58</v>
      </c>
      <c r="G251" s="2" t="s">
        <v>59</v>
      </c>
      <c r="H251" s="21">
        <v>883500</v>
      </c>
      <c r="I251" s="26">
        <v>1400000</v>
      </c>
      <c r="J251" s="21">
        <v>942001</v>
      </c>
      <c r="K251" s="22">
        <v>500000</v>
      </c>
    </row>
    <row r="252" spans="1:11" x14ac:dyDescent="0.25">
      <c r="A252" s="3">
        <v>51</v>
      </c>
      <c r="B252" s="2" t="s">
        <v>70</v>
      </c>
      <c r="C252" s="2">
        <v>3236</v>
      </c>
      <c r="D252" s="2" t="str">
        <f>LEFT(Table1[[#This Row],[Stavka
]],2)</f>
        <v>32</v>
      </c>
      <c r="E252" s="2" t="s">
        <v>29</v>
      </c>
      <c r="F252" s="2" t="s">
        <v>58</v>
      </c>
      <c r="G252" s="2" t="s">
        <v>59</v>
      </c>
      <c r="H252" s="21">
        <v>10000</v>
      </c>
      <c r="I252" s="26">
        <v>45000</v>
      </c>
      <c r="J252" s="21">
        <v>46350</v>
      </c>
      <c r="K252" s="22">
        <v>10000</v>
      </c>
    </row>
    <row r="253" spans="1:11" x14ac:dyDescent="0.25">
      <c r="A253" s="3">
        <v>51</v>
      </c>
      <c r="B253" s="2" t="s">
        <v>70</v>
      </c>
      <c r="C253" s="2">
        <v>3237</v>
      </c>
      <c r="D253" s="2" t="str">
        <f>LEFT(Table1[[#This Row],[Stavka
]],2)</f>
        <v>32</v>
      </c>
      <c r="E253" s="2" t="s">
        <v>30</v>
      </c>
      <c r="F253" s="2" t="s">
        <v>58</v>
      </c>
      <c r="G253" s="2" t="s">
        <v>59</v>
      </c>
      <c r="H253" s="21">
        <v>1950000</v>
      </c>
      <c r="I253" s="26">
        <v>2056226</v>
      </c>
      <c r="J253" s="21">
        <v>1574775.7799999998</v>
      </c>
      <c r="K253" s="22">
        <v>800000</v>
      </c>
    </row>
    <row r="254" spans="1:11" x14ac:dyDescent="0.25">
      <c r="A254" s="3">
        <v>51</v>
      </c>
      <c r="B254" s="2" t="s">
        <v>70</v>
      </c>
      <c r="C254" s="2">
        <v>3238</v>
      </c>
      <c r="D254" s="2" t="str">
        <f>LEFT(Table1[[#This Row],[Stavka
]],2)</f>
        <v>32</v>
      </c>
      <c r="E254" s="2" t="s">
        <v>31</v>
      </c>
      <c r="F254" s="2" t="s">
        <v>58</v>
      </c>
      <c r="G254" s="2" t="s">
        <v>59</v>
      </c>
      <c r="H254" s="21">
        <v>254000</v>
      </c>
      <c r="I254" s="26">
        <v>490000</v>
      </c>
      <c r="J254" s="21">
        <v>504700</v>
      </c>
      <c r="K254" s="22">
        <v>10000</v>
      </c>
    </row>
    <row r="255" spans="1:11" x14ac:dyDescent="0.25">
      <c r="A255" s="3">
        <v>51</v>
      </c>
      <c r="B255" s="2" t="s">
        <v>70</v>
      </c>
      <c r="C255" s="2">
        <v>3239</v>
      </c>
      <c r="D255" s="2" t="str">
        <f>LEFT(Table1[[#This Row],[Stavka
]],2)</f>
        <v>32</v>
      </c>
      <c r="E255" s="2" t="s">
        <v>32</v>
      </c>
      <c r="F255" s="2" t="s">
        <v>58</v>
      </c>
      <c r="G255" s="2" t="s">
        <v>59</v>
      </c>
      <c r="H255" s="21">
        <v>470000</v>
      </c>
      <c r="I255" s="26">
        <v>550000</v>
      </c>
      <c r="J255" s="21">
        <v>466500</v>
      </c>
      <c r="K255" s="22">
        <v>10000</v>
      </c>
    </row>
    <row r="256" spans="1:11" x14ac:dyDescent="0.25">
      <c r="A256" s="3">
        <v>51</v>
      </c>
      <c r="B256" s="2" t="s">
        <v>70</v>
      </c>
      <c r="C256" s="2">
        <v>3241</v>
      </c>
      <c r="D256" s="2" t="str">
        <f>LEFT(Table1[[#This Row],[Stavka
]],2)</f>
        <v>32</v>
      </c>
      <c r="E256" s="2" t="s">
        <v>56</v>
      </c>
      <c r="F256" s="2" t="s">
        <v>58</v>
      </c>
      <c r="G256" s="2" t="s">
        <v>59</v>
      </c>
      <c r="H256" s="21">
        <v>163750</v>
      </c>
      <c r="I256" s="26">
        <v>128500</v>
      </c>
      <c r="J256" s="21">
        <v>132355</v>
      </c>
      <c r="K256" s="22">
        <v>10000</v>
      </c>
    </row>
    <row r="257" spans="1:11" x14ac:dyDescent="0.25">
      <c r="A257" s="3">
        <v>51</v>
      </c>
      <c r="B257" s="2" t="s">
        <v>70</v>
      </c>
      <c r="C257" s="2">
        <v>3291</v>
      </c>
      <c r="D257" s="2" t="str">
        <f>LEFT(Table1[[#This Row],[Stavka
]],2)</f>
        <v>32</v>
      </c>
      <c r="E257" s="2" t="s">
        <v>33</v>
      </c>
      <c r="F257" s="2" t="s">
        <v>58</v>
      </c>
      <c r="G257" s="2" t="s">
        <v>59</v>
      </c>
      <c r="H257" s="21">
        <v>20000</v>
      </c>
      <c r="I257" s="26">
        <v>65000</v>
      </c>
      <c r="J257" s="21">
        <v>66950</v>
      </c>
      <c r="K257" s="22">
        <v>10000</v>
      </c>
    </row>
    <row r="258" spans="1:11" x14ac:dyDescent="0.25">
      <c r="A258" s="3">
        <v>51</v>
      </c>
      <c r="B258" s="2" t="s">
        <v>70</v>
      </c>
      <c r="C258" s="2">
        <v>3292</v>
      </c>
      <c r="D258" s="2" t="str">
        <f>LEFT(Table1[[#This Row],[Stavka
]],2)</f>
        <v>32</v>
      </c>
      <c r="E258" s="2" t="s">
        <v>34</v>
      </c>
      <c r="F258" s="2" t="s">
        <v>58</v>
      </c>
      <c r="G258" s="2" t="s">
        <v>59</v>
      </c>
      <c r="H258" s="21">
        <v>20000</v>
      </c>
      <c r="I258" s="26">
        <v>38000</v>
      </c>
      <c r="J258" s="21">
        <v>39140</v>
      </c>
      <c r="K258" s="22">
        <v>10000</v>
      </c>
    </row>
    <row r="259" spans="1:11" x14ac:dyDescent="0.25">
      <c r="A259" s="3">
        <v>51</v>
      </c>
      <c r="B259" s="2" t="s">
        <v>70</v>
      </c>
      <c r="C259" s="2">
        <v>3293</v>
      </c>
      <c r="D259" s="2" t="str">
        <f>LEFT(Table1[[#This Row],[Stavka
]],2)</f>
        <v>32</v>
      </c>
      <c r="E259" s="2" t="s">
        <v>35</v>
      </c>
      <c r="F259" s="2" t="s">
        <v>58</v>
      </c>
      <c r="G259" s="2" t="s">
        <v>59</v>
      </c>
      <c r="H259" s="21">
        <v>450000</v>
      </c>
      <c r="I259" s="26">
        <v>437500</v>
      </c>
      <c r="J259" s="21">
        <v>150625</v>
      </c>
      <c r="K259" s="22">
        <v>10000</v>
      </c>
    </row>
    <row r="260" spans="1:11" x14ac:dyDescent="0.25">
      <c r="A260" s="3">
        <v>51</v>
      </c>
      <c r="B260" s="2" t="s">
        <v>70</v>
      </c>
      <c r="C260" s="2">
        <v>3294</v>
      </c>
      <c r="D260" s="2" t="str">
        <f>LEFT(Table1[[#This Row],[Stavka
]],2)</f>
        <v>32</v>
      </c>
      <c r="E260" s="2" t="s">
        <v>76</v>
      </c>
      <c r="F260" s="2" t="s">
        <v>58</v>
      </c>
      <c r="G260" s="2" t="s">
        <v>59</v>
      </c>
      <c r="H260" s="21">
        <v>0</v>
      </c>
      <c r="I260" s="26">
        <v>10000</v>
      </c>
      <c r="J260" s="21">
        <v>10300</v>
      </c>
      <c r="K260" s="22">
        <v>10000</v>
      </c>
    </row>
    <row r="261" spans="1:11" x14ac:dyDescent="0.25">
      <c r="A261" s="3">
        <v>51</v>
      </c>
      <c r="B261" s="2" t="s">
        <v>70</v>
      </c>
      <c r="C261" s="2">
        <v>3295</v>
      </c>
      <c r="D261" s="2" t="str">
        <f>LEFT(Table1[[#This Row],[Stavka
]],2)</f>
        <v>32</v>
      </c>
      <c r="E261" s="2" t="s">
        <v>36</v>
      </c>
      <c r="F261" s="2" t="s">
        <v>58</v>
      </c>
      <c r="G261" s="2" t="s">
        <v>59</v>
      </c>
      <c r="H261" s="21">
        <v>30000</v>
      </c>
      <c r="I261" s="26">
        <v>50000</v>
      </c>
      <c r="J261" s="21">
        <v>51500</v>
      </c>
      <c r="K261" s="22">
        <v>10000</v>
      </c>
    </row>
    <row r="262" spans="1:11" x14ac:dyDescent="0.25">
      <c r="A262" s="3">
        <v>51</v>
      </c>
      <c r="B262" s="2" t="s">
        <v>70</v>
      </c>
      <c r="C262" s="2">
        <v>3299</v>
      </c>
      <c r="D262" s="2" t="str">
        <f>LEFT(Table1[[#This Row],[Stavka
]],2)</f>
        <v>32</v>
      </c>
      <c r="E262" s="2" t="s">
        <v>37</v>
      </c>
      <c r="F262" s="2" t="s">
        <v>58</v>
      </c>
      <c r="G262" s="2" t="s">
        <v>59</v>
      </c>
      <c r="H262" s="21">
        <v>20000</v>
      </c>
      <c r="I262" s="26">
        <v>30000</v>
      </c>
      <c r="J262" s="21">
        <v>30900</v>
      </c>
      <c r="K262" s="22">
        <v>10000</v>
      </c>
    </row>
    <row r="263" spans="1:11" x14ac:dyDescent="0.25">
      <c r="A263" s="3">
        <v>51</v>
      </c>
      <c r="B263" s="2" t="s">
        <v>70</v>
      </c>
      <c r="C263" s="2">
        <v>3431</v>
      </c>
      <c r="D263" s="2" t="str">
        <f>LEFT(Table1[[#This Row],[Stavka
]],2)</f>
        <v>34</v>
      </c>
      <c r="E263" s="2" t="s">
        <v>38</v>
      </c>
      <c r="F263" s="2" t="s">
        <v>58</v>
      </c>
      <c r="G263" s="2" t="s">
        <v>59</v>
      </c>
      <c r="H263" s="21">
        <v>25000</v>
      </c>
      <c r="I263" s="26">
        <v>21250</v>
      </c>
      <c r="J263" s="21">
        <v>25000</v>
      </c>
      <c r="K263" s="22">
        <v>25000</v>
      </c>
    </row>
    <row r="264" spans="1:11" x14ac:dyDescent="0.25">
      <c r="A264" s="3">
        <v>51</v>
      </c>
      <c r="B264" s="2" t="s">
        <v>70</v>
      </c>
      <c r="C264" s="2">
        <v>3432</v>
      </c>
      <c r="D264" s="2" t="str">
        <f>LEFT(Table1[[#This Row],[Stavka
]],2)</f>
        <v>34</v>
      </c>
      <c r="E264" s="2" t="s">
        <v>80</v>
      </c>
      <c r="F264" s="2" t="s">
        <v>58</v>
      </c>
      <c r="G264" s="2" t="s">
        <v>59</v>
      </c>
      <c r="H264" s="21">
        <v>500</v>
      </c>
      <c r="I264" s="26">
        <v>0</v>
      </c>
      <c r="J264" s="21">
        <v>0</v>
      </c>
      <c r="K264" s="22">
        <v>0</v>
      </c>
    </row>
    <row r="265" spans="1:11" x14ac:dyDescent="0.25">
      <c r="A265" s="3">
        <v>51</v>
      </c>
      <c r="B265" s="2" t="s">
        <v>70</v>
      </c>
      <c r="C265" s="2">
        <v>3433</v>
      </c>
      <c r="D265" s="2" t="str">
        <f>LEFT(Table1[[#This Row],[Stavka
]],2)</f>
        <v>34</v>
      </c>
      <c r="E265" s="2" t="s">
        <v>81</v>
      </c>
      <c r="F265" s="2" t="s">
        <v>58</v>
      </c>
      <c r="G265" s="2" t="s">
        <v>59</v>
      </c>
      <c r="H265" s="21">
        <v>0</v>
      </c>
      <c r="I265" s="26">
        <v>0</v>
      </c>
      <c r="J265" s="21">
        <v>0</v>
      </c>
      <c r="K265" s="22">
        <v>0</v>
      </c>
    </row>
    <row r="266" spans="1:11" x14ac:dyDescent="0.25">
      <c r="A266" s="3">
        <v>51</v>
      </c>
      <c r="B266" s="2" t="s">
        <v>70</v>
      </c>
      <c r="C266" s="2">
        <v>3721</v>
      </c>
      <c r="D266" s="2" t="str">
        <f>LEFT(Table1[[#This Row],[Stavka
]],2)</f>
        <v>37</v>
      </c>
      <c r="E266" s="2" t="s">
        <v>53</v>
      </c>
      <c r="F266" s="2" t="s">
        <v>58</v>
      </c>
      <c r="G266" s="2" t="s">
        <v>59</v>
      </c>
      <c r="H266" s="21">
        <v>120000</v>
      </c>
      <c r="I266" s="26">
        <v>102000</v>
      </c>
      <c r="J266" s="21">
        <v>120000</v>
      </c>
      <c r="K266" s="22">
        <v>120000</v>
      </c>
    </row>
    <row r="267" spans="1:11" x14ac:dyDescent="0.25">
      <c r="A267" s="3">
        <v>51</v>
      </c>
      <c r="B267" s="2" t="s">
        <v>70</v>
      </c>
      <c r="C267" s="2">
        <v>4123</v>
      </c>
      <c r="D267" s="2" t="str">
        <f>LEFT(Table1[[#This Row],[Stavka
]],2)</f>
        <v>41</v>
      </c>
      <c r="E267" s="2" t="s">
        <v>60</v>
      </c>
      <c r="F267" s="2" t="s">
        <v>58</v>
      </c>
      <c r="G267" s="2" t="s">
        <v>59</v>
      </c>
      <c r="H267" s="21">
        <v>20000</v>
      </c>
      <c r="I267" s="26">
        <v>128000</v>
      </c>
      <c r="J267" s="21">
        <v>81840</v>
      </c>
      <c r="K267" s="22">
        <v>50000</v>
      </c>
    </row>
    <row r="268" spans="1:11" x14ac:dyDescent="0.25">
      <c r="A268" s="3">
        <v>51</v>
      </c>
      <c r="B268" s="2" t="s">
        <v>70</v>
      </c>
      <c r="C268" s="2">
        <v>4124</v>
      </c>
      <c r="D268" s="2" t="str">
        <f>LEFT(Table1[[#This Row],[Stavka
]],2)</f>
        <v>41</v>
      </c>
      <c r="E268" s="2" t="s">
        <v>61</v>
      </c>
      <c r="F268" s="2" t="s">
        <v>58</v>
      </c>
      <c r="G268" s="2" t="s">
        <v>59</v>
      </c>
      <c r="H268" s="21">
        <v>1000</v>
      </c>
      <c r="I268" s="26">
        <v>578300</v>
      </c>
      <c r="J268" s="21">
        <v>168160</v>
      </c>
      <c r="K268" s="22">
        <v>62000</v>
      </c>
    </row>
    <row r="269" spans="1:11" x14ac:dyDescent="0.25">
      <c r="A269" s="3">
        <v>51</v>
      </c>
      <c r="B269" s="2" t="s">
        <v>70</v>
      </c>
      <c r="C269" s="2">
        <v>4221</v>
      </c>
      <c r="D269" s="2" t="str">
        <f>LEFT(Table1[[#This Row],[Stavka
]],2)</f>
        <v>42</v>
      </c>
      <c r="E269" s="2" t="s">
        <v>39</v>
      </c>
      <c r="F269" s="2" t="s">
        <v>58</v>
      </c>
      <c r="G269" s="2" t="s">
        <v>59</v>
      </c>
      <c r="H269" s="21">
        <v>150000</v>
      </c>
      <c r="I269" s="26">
        <v>250000</v>
      </c>
      <c r="J269" s="21">
        <v>257500</v>
      </c>
      <c r="K269" s="22">
        <v>80000</v>
      </c>
    </row>
    <row r="270" spans="1:11" x14ac:dyDescent="0.25">
      <c r="A270" s="3">
        <v>51</v>
      </c>
      <c r="B270" s="2" t="s">
        <v>70</v>
      </c>
      <c r="C270" s="2">
        <v>4222</v>
      </c>
      <c r="D270" s="2" t="str">
        <f>LEFT(Table1[[#This Row],[Stavka
]],2)</f>
        <v>42</v>
      </c>
      <c r="E270" s="2" t="s">
        <v>82</v>
      </c>
      <c r="F270" s="2" t="s">
        <v>58</v>
      </c>
      <c r="G270" s="2" t="s">
        <v>59</v>
      </c>
      <c r="H270" s="21">
        <v>100000</v>
      </c>
      <c r="I270" s="26">
        <v>70000</v>
      </c>
      <c r="J270" s="21">
        <v>72100</v>
      </c>
      <c r="K270" s="22">
        <v>10000</v>
      </c>
    </row>
    <row r="271" spans="1:11" x14ac:dyDescent="0.25">
      <c r="A271" s="3">
        <v>51</v>
      </c>
      <c r="B271" s="2" t="s">
        <v>70</v>
      </c>
      <c r="C271" s="2">
        <v>4223</v>
      </c>
      <c r="D271" s="2" t="str">
        <f>LEFT(Table1[[#This Row],[Stavka
]],2)</f>
        <v>42</v>
      </c>
      <c r="E271" s="2" t="s">
        <v>83</v>
      </c>
      <c r="F271" s="2" t="s">
        <v>58</v>
      </c>
      <c r="G271" s="2" t="s">
        <v>59</v>
      </c>
      <c r="H271" s="21">
        <v>15000</v>
      </c>
      <c r="I271" s="26">
        <v>0</v>
      </c>
      <c r="J271" s="21">
        <v>0</v>
      </c>
      <c r="K271" s="22">
        <v>0</v>
      </c>
    </row>
    <row r="272" spans="1:11" x14ac:dyDescent="0.25">
      <c r="A272" s="3">
        <v>51</v>
      </c>
      <c r="B272" s="2" t="s">
        <v>70</v>
      </c>
      <c r="C272" s="2">
        <v>4227</v>
      </c>
      <c r="D272" s="2" t="str">
        <f>LEFT(Table1[[#This Row],[Stavka
]],2)</f>
        <v>42</v>
      </c>
      <c r="E272" s="2" t="s">
        <v>84</v>
      </c>
      <c r="F272" s="2" t="s">
        <v>58</v>
      </c>
      <c r="G272" s="2" t="s">
        <v>59</v>
      </c>
      <c r="H272" s="21">
        <v>70000</v>
      </c>
      <c r="I272" s="26">
        <v>50000</v>
      </c>
      <c r="J272" s="21">
        <v>50610</v>
      </c>
      <c r="K272" s="22">
        <v>10000</v>
      </c>
    </row>
    <row r="273" spans="1:11" x14ac:dyDescent="0.25">
      <c r="A273" s="3">
        <v>51</v>
      </c>
      <c r="B273" s="2" t="s">
        <v>70</v>
      </c>
      <c r="C273" s="2">
        <v>4262</v>
      </c>
      <c r="D273" s="2" t="str">
        <f>LEFT(Table1[[#This Row],[Stavka
]],2)</f>
        <v>42</v>
      </c>
      <c r="E273" s="2" t="s">
        <v>57</v>
      </c>
      <c r="F273" s="2" t="s">
        <v>58</v>
      </c>
      <c r="G273" s="2" t="s">
        <v>59</v>
      </c>
      <c r="H273" s="21">
        <v>694000</v>
      </c>
      <c r="I273" s="26">
        <v>204650</v>
      </c>
      <c r="J273" s="21">
        <v>239789.5</v>
      </c>
      <c r="K273" s="22">
        <v>200000</v>
      </c>
    </row>
    <row r="274" spans="1:11" x14ac:dyDescent="0.25">
      <c r="A274" s="3">
        <v>51</v>
      </c>
      <c r="B274" s="2" t="s">
        <v>70</v>
      </c>
      <c r="C274" s="2">
        <v>3211</v>
      </c>
      <c r="D274" s="2" t="str">
        <f>LEFT(Table1[[#This Row],[Stavka
]],2)</f>
        <v>32</v>
      </c>
      <c r="E274" s="2" t="s">
        <v>16</v>
      </c>
      <c r="F274" s="2" t="s">
        <v>85</v>
      </c>
      <c r="G274" s="2" t="s">
        <v>86</v>
      </c>
      <c r="H274" s="21">
        <v>8000</v>
      </c>
      <c r="I274" s="26">
        <v>3000</v>
      </c>
      <c r="J274" s="21">
        <v>8000</v>
      </c>
      <c r="K274" s="22">
        <v>8000</v>
      </c>
    </row>
    <row r="275" spans="1:11" x14ac:dyDescent="0.25">
      <c r="A275" s="3">
        <v>51</v>
      </c>
      <c r="B275" s="2" t="s">
        <v>70</v>
      </c>
      <c r="C275" s="2">
        <v>3221</v>
      </c>
      <c r="D275" s="2" t="str">
        <f>LEFT(Table1[[#This Row],[Stavka
]],2)</f>
        <v>32</v>
      </c>
      <c r="E275" s="2" t="s">
        <v>20</v>
      </c>
      <c r="F275" s="2" t="s">
        <v>85</v>
      </c>
      <c r="G275" s="2" t="s">
        <v>86</v>
      </c>
      <c r="H275" s="21">
        <v>7000</v>
      </c>
      <c r="I275" s="26">
        <v>4000</v>
      </c>
      <c r="J275" s="21">
        <v>7000</v>
      </c>
      <c r="K275" s="22">
        <v>7000</v>
      </c>
    </row>
    <row r="276" spans="1:11" x14ac:dyDescent="0.25">
      <c r="A276" s="3">
        <v>51</v>
      </c>
      <c r="B276" s="2" t="s">
        <v>70</v>
      </c>
      <c r="C276" s="2">
        <v>3233</v>
      </c>
      <c r="D276" s="2" t="str">
        <f>LEFT(Table1[[#This Row],[Stavka
]],2)</f>
        <v>32</v>
      </c>
      <c r="E276" s="2" t="s">
        <v>26</v>
      </c>
      <c r="F276" s="2" t="s">
        <v>85</v>
      </c>
      <c r="G276" s="2" t="s">
        <v>86</v>
      </c>
      <c r="H276" s="21">
        <v>7000</v>
      </c>
      <c r="I276" s="26">
        <v>7000</v>
      </c>
      <c r="J276" s="21">
        <v>7000</v>
      </c>
      <c r="K276" s="22">
        <v>7000</v>
      </c>
    </row>
    <row r="277" spans="1:11" x14ac:dyDescent="0.25">
      <c r="A277" s="3">
        <v>51</v>
      </c>
      <c r="B277" s="2" t="s">
        <v>70</v>
      </c>
      <c r="C277" s="2">
        <v>3235</v>
      </c>
      <c r="D277" s="2" t="str">
        <f>LEFT(Table1[[#This Row],[Stavka
]],2)</f>
        <v>32</v>
      </c>
      <c r="E277" s="2" t="s">
        <v>28</v>
      </c>
      <c r="F277" s="2" t="s">
        <v>85</v>
      </c>
      <c r="G277" s="2" t="s">
        <v>86</v>
      </c>
      <c r="H277" s="21">
        <v>20000</v>
      </c>
      <c r="I277" s="26">
        <v>20000</v>
      </c>
      <c r="J277" s="21">
        <v>10000</v>
      </c>
      <c r="K277" s="22">
        <v>10000</v>
      </c>
    </row>
    <row r="278" spans="1:11" x14ac:dyDescent="0.25">
      <c r="A278" s="3">
        <v>51</v>
      </c>
      <c r="B278" s="2" t="s">
        <v>70</v>
      </c>
      <c r="C278" s="2">
        <v>3237</v>
      </c>
      <c r="D278" s="2" t="str">
        <f>LEFT(Table1[[#This Row],[Stavka
]],2)</f>
        <v>32</v>
      </c>
      <c r="E278" s="2" t="s">
        <v>30</v>
      </c>
      <c r="F278" s="2" t="s">
        <v>85</v>
      </c>
      <c r="G278" s="2" t="s">
        <v>86</v>
      </c>
      <c r="H278" s="21">
        <v>50000</v>
      </c>
      <c r="I278" s="26">
        <v>25000</v>
      </c>
      <c r="J278" s="21">
        <v>20000</v>
      </c>
      <c r="K278" s="22">
        <v>20000</v>
      </c>
    </row>
    <row r="279" spans="1:11" x14ac:dyDescent="0.25">
      <c r="A279" s="3">
        <v>51</v>
      </c>
      <c r="B279" s="2" t="s">
        <v>70</v>
      </c>
      <c r="C279" s="2">
        <v>3239</v>
      </c>
      <c r="D279" s="2" t="str">
        <f>LEFT(Table1[[#This Row],[Stavka
]],2)</f>
        <v>32</v>
      </c>
      <c r="E279" s="2" t="s">
        <v>32</v>
      </c>
      <c r="F279" s="2" t="s">
        <v>85</v>
      </c>
      <c r="G279" s="2" t="s">
        <v>86</v>
      </c>
      <c r="H279" s="21">
        <v>50000</v>
      </c>
      <c r="I279" s="26">
        <v>25000</v>
      </c>
      <c r="J279" s="21">
        <v>20000</v>
      </c>
      <c r="K279" s="22">
        <v>20000</v>
      </c>
    </row>
    <row r="280" spans="1:11" x14ac:dyDescent="0.25">
      <c r="A280" s="3">
        <v>51</v>
      </c>
      <c r="B280" s="2" t="s">
        <v>70</v>
      </c>
      <c r="C280" s="2">
        <v>3241</v>
      </c>
      <c r="D280" s="2" t="str">
        <f>LEFT(Table1[[#This Row],[Stavka
]],2)</f>
        <v>32</v>
      </c>
      <c r="E280" s="2" t="s">
        <v>56</v>
      </c>
      <c r="F280" s="2" t="s">
        <v>85</v>
      </c>
      <c r="G280" s="2" t="s">
        <v>86</v>
      </c>
      <c r="H280" s="21">
        <v>200000</v>
      </c>
      <c r="I280" s="26">
        <v>100000</v>
      </c>
      <c r="J280" s="21">
        <v>38500</v>
      </c>
      <c r="K280" s="22">
        <v>38500</v>
      </c>
    </row>
    <row r="281" spans="1:11" x14ac:dyDescent="0.25">
      <c r="A281" s="3">
        <v>51</v>
      </c>
      <c r="B281" s="2" t="s">
        <v>70</v>
      </c>
      <c r="C281" s="2">
        <v>3293</v>
      </c>
      <c r="D281" s="2" t="str">
        <f>LEFT(Table1[[#This Row],[Stavka
]],2)</f>
        <v>32</v>
      </c>
      <c r="E281" s="2" t="s">
        <v>35</v>
      </c>
      <c r="F281" s="2" t="s">
        <v>85</v>
      </c>
      <c r="G281" s="2" t="s">
        <v>86</v>
      </c>
      <c r="H281" s="21">
        <v>90000</v>
      </c>
      <c r="I281" s="26">
        <v>70000</v>
      </c>
      <c r="J281" s="21">
        <v>80000</v>
      </c>
      <c r="K281" s="22">
        <v>80000</v>
      </c>
    </row>
    <row r="282" spans="1:11" x14ac:dyDescent="0.25">
      <c r="A282" s="3">
        <v>51</v>
      </c>
      <c r="B282" s="2" t="s">
        <v>70</v>
      </c>
      <c r="C282" s="2">
        <v>3299</v>
      </c>
      <c r="D282" s="2" t="str">
        <f>LEFT(Table1[[#This Row],[Stavka
]],2)</f>
        <v>32</v>
      </c>
      <c r="E282" s="2" t="s">
        <v>37</v>
      </c>
      <c r="F282" s="2" t="s">
        <v>85</v>
      </c>
      <c r="G282" s="2" t="s">
        <v>86</v>
      </c>
      <c r="H282" s="21">
        <v>9500</v>
      </c>
      <c r="I282" s="26">
        <v>9500</v>
      </c>
      <c r="J282" s="21">
        <v>9500</v>
      </c>
      <c r="K282" s="22">
        <v>9500</v>
      </c>
    </row>
    <row r="283" spans="1:11" x14ac:dyDescent="0.25">
      <c r="A283" s="3">
        <v>51</v>
      </c>
      <c r="B283" s="2" t="s">
        <v>70</v>
      </c>
      <c r="C283" s="2">
        <v>3531</v>
      </c>
      <c r="D283" s="2" t="str">
        <f>LEFT(Table1[[#This Row],[Stavka
]],2)</f>
        <v>35</v>
      </c>
      <c r="E283" s="2" t="s">
        <v>77</v>
      </c>
      <c r="F283" s="2" t="s">
        <v>85</v>
      </c>
      <c r="G283" s="2" t="s">
        <v>86</v>
      </c>
      <c r="H283" s="21">
        <v>8000000</v>
      </c>
      <c r="I283" s="26">
        <v>6800000</v>
      </c>
      <c r="J283" s="21">
        <v>6000000</v>
      </c>
      <c r="K283" s="22">
        <v>3000000</v>
      </c>
    </row>
    <row r="284" spans="1:11" x14ac:dyDescent="0.25">
      <c r="A284" s="3">
        <v>51</v>
      </c>
      <c r="B284" s="2" t="s">
        <v>70</v>
      </c>
      <c r="C284" s="2">
        <v>3681</v>
      </c>
      <c r="D284" s="2" t="str">
        <f>LEFT(Table1[[#This Row],[Stavka
]],2)</f>
        <v>36</v>
      </c>
      <c r="E284" s="2" t="s">
        <v>78</v>
      </c>
      <c r="F284" s="2" t="s">
        <v>85</v>
      </c>
      <c r="G284" s="2" t="s">
        <v>86</v>
      </c>
      <c r="H284" s="21">
        <v>74000000</v>
      </c>
      <c r="I284" s="26">
        <v>20000000</v>
      </c>
      <c r="J284" s="21">
        <v>10000000</v>
      </c>
      <c r="K284" s="22">
        <v>10000000</v>
      </c>
    </row>
    <row r="285" spans="1:11" x14ac:dyDescent="0.25">
      <c r="A285" s="3">
        <v>51</v>
      </c>
      <c r="B285" s="2" t="s">
        <v>70</v>
      </c>
      <c r="C285" s="2">
        <v>3693</v>
      </c>
      <c r="D285" s="2" t="str">
        <f>LEFT(Table1[[#This Row],[Stavka
]],2)</f>
        <v>36</v>
      </c>
      <c r="E285" s="2" t="s">
        <v>79</v>
      </c>
      <c r="F285" s="2" t="s">
        <v>85</v>
      </c>
      <c r="G285" s="2" t="s">
        <v>86</v>
      </c>
      <c r="H285" s="21">
        <v>100000000</v>
      </c>
      <c r="I285" s="26">
        <v>63300000</v>
      </c>
      <c r="J285" s="21">
        <v>55000000</v>
      </c>
      <c r="K285" s="22">
        <v>30000000</v>
      </c>
    </row>
    <row r="286" spans="1:11" x14ac:dyDescent="0.25">
      <c r="A286" s="3">
        <v>51</v>
      </c>
      <c r="B286" s="2" t="s">
        <v>70</v>
      </c>
      <c r="C286" s="2">
        <v>3813</v>
      </c>
      <c r="D286" s="2" t="str">
        <f>LEFT(Table1[[#This Row],[Stavka
]],2)</f>
        <v>38</v>
      </c>
      <c r="E286" s="2" t="s">
        <v>87</v>
      </c>
      <c r="F286" s="2" t="s">
        <v>85</v>
      </c>
      <c r="G286" s="2" t="s">
        <v>86</v>
      </c>
      <c r="H286" s="21">
        <v>8000000</v>
      </c>
      <c r="I286" s="26">
        <v>5100000</v>
      </c>
      <c r="J286" s="21">
        <v>3000000</v>
      </c>
      <c r="K286" s="22">
        <v>1000000</v>
      </c>
    </row>
    <row r="287" spans="1:11" x14ac:dyDescent="0.25">
      <c r="A287" s="3">
        <v>51</v>
      </c>
      <c r="B287" s="2" t="s">
        <v>70</v>
      </c>
      <c r="C287" s="2">
        <v>3211</v>
      </c>
      <c r="D287" s="2" t="str">
        <f>LEFT(Table1[[#This Row],[Stavka
]],2)</f>
        <v>32</v>
      </c>
      <c r="E287" s="2" t="s">
        <v>16</v>
      </c>
      <c r="F287" s="2" t="s">
        <v>88</v>
      </c>
      <c r="G287" s="2" t="s">
        <v>89</v>
      </c>
      <c r="H287" s="21">
        <v>50000</v>
      </c>
      <c r="I287" s="26">
        <v>50000</v>
      </c>
      <c r="J287" s="21">
        <v>50000</v>
      </c>
      <c r="K287" s="22">
        <v>2000</v>
      </c>
    </row>
    <row r="288" spans="1:11" x14ac:dyDescent="0.25">
      <c r="A288" s="3">
        <v>51</v>
      </c>
      <c r="B288" s="2" t="s">
        <v>70</v>
      </c>
      <c r="C288" s="2">
        <v>3221</v>
      </c>
      <c r="D288" s="2" t="str">
        <f>LEFT(Table1[[#This Row],[Stavka
]],2)</f>
        <v>32</v>
      </c>
      <c r="E288" s="2" t="s">
        <v>20</v>
      </c>
      <c r="F288" s="2" t="s">
        <v>88</v>
      </c>
      <c r="G288" s="2" t="s">
        <v>89</v>
      </c>
      <c r="H288" s="21">
        <v>10000</v>
      </c>
      <c r="I288" s="26">
        <v>10000</v>
      </c>
      <c r="J288" s="21">
        <v>10000</v>
      </c>
      <c r="K288" s="22">
        <v>2000</v>
      </c>
    </row>
    <row r="289" spans="1:11" x14ac:dyDescent="0.25">
      <c r="A289" s="3">
        <v>51</v>
      </c>
      <c r="B289" s="2" t="s">
        <v>70</v>
      </c>
      <c r="C289" s="2">
        <v>3233</v>
      </c>
      <c r="D289" s="2" t="str">
        <f>LEFT(Table1[[#This Row],[Stavka
]],2)</f>
        <v>32</v>
      </c>
      <c r="E289" s="2" t="s">
        <v>26</v>
      </c>
      <c r="F289" s="2" t="s">
        <v>88</v>
      </c>
      <c r="G289" s="2" t="s">
        <v>89</v>
      </c>
      <c r="H289" s="21">
        <v>10000</v>
      </c>
      <c r="I289" s="26">
        <v>10000</v>
      </c>
      <c r="J289" s="21">
        <v>10000</v>
      </c>
      <c r="K289" s="22">
        <v>3000</v>
      </c>
    </row>
    <row r="290" spans="1:11" x14ac:dyDescent="0.25">
      <c r="A290" s="3">
        <v>51</v>
      </c>
      <c r="B290" s="2" t="s">
        <v>70</v>
      </c>
      <c r="C290" s="2">
        <v>3235</v>
      </c>
      <c r="D290" s="2" t="str">
        <f>LEFT(Table1[[#This Row],[Stavka
]],2)</f>
        <v>32</v>
      </c>
      <c r="E290" s="2" t="s">
        <v>28</v>
      </c>
      <c r="F290" s="2" t="s">
        <v>88</v>
      </c>
      <c r="G290" s="2" t="s">
        <v>89</v>
      </c>
      <c r="H290" s="21">
        <v>43000</v>
      </c>
      <c r="I290" s="26">
        <v>43000</v>
      </c>
      <c r="J290" s="21">
        <v>45000</v>
      </c>
      <c r="K290" s="22">
        <v>3000</v>
      </c>
    </row>
    <row r="291" spans="1:11" x14ac:dyDescent="0.25">
      <c r="A291" s="3">
        <v>51</v>
      </c>
      <c r="B291" s="2" t="s">
        <v>70</v>
      </c>
      <c r="C291" s="2">
        <v>3237</v>
      </c>
      <c r="D291" s="2" t="str">
        <f>LEFT(Table1[[#This Row],[Stavka
]],2)</f>
        <v>32</v>
      </c>
      <c r="E291" s="2" t="s">
        <v>30</v>
      </c>
      <c r="F291" s="2" t="s">
        <v>88</v>
      </c>
      <c r="G291" s="2" t="s">
        <v>89</v>
      </c>
      <c r="H291" s="21">
        <v>350000</v>
      </c>
      <c r="I291" s="26">
        <v>215000</v>
      </c>
      <c r="J291" s="21">
        <v>115000</v>
      </c>
      <c r="K291" s="22">
        <v>5000</v>
      </c>
    </row>
    <row r="292" spans="1:11" x14ac:dyDescent="0.25">
      <c r="A292" s="3">
        <v>51</v>
      </c>
      <c r="B292" s="2" t="s">
        <v>70</v>
      </c>
      <c r="C292" s="2">
        <v>3239</v>
      </c>
      <c r="D292" s="2" t="str">
        <f>LEFT(Table1[[#This Row],[Stavka
]],2)</f>
        <v>32</v>
      </c>
      <c r="E292" s="2" t="s">
        <v>32</v>
      </c>
      <c r="F292" s="2" t="s">
        <v>88</v>
      </c>
      <c r="G292" s="2" t="s">
        <v>89</v>
      </c>
      <c r="H292" s="21">
        <v>60000</v>
      </c>
      <c r="I292" s="26">
        <v>0</v>
      </c>
      <c r="J292" s="21">
        <v>0</v>
      </c>
      <c r="K292" s="22">
        <v>0</v>
      </c>
    </row>
    <row r="293" spans="1:11" x14ac:dyDescent="0.25">
      <c r="A293" s="3">
        <v>51</v>
      </c>
      <c r="B293" s="2" t="s">
        <v>70</v>
      </c>
      <c r="C293" s="2">
        <v>3241</v>
      </c>
      <c r="D293" s="2" t="str">
        <f>LEFT(Table1[[#This Row],[Stavka
]],2)</f>
        <v>32</v>
      </c>
      <c r="E293" s="2" t="s">
        <v>56</v>
      </c>
      <c r="F293" s="2" t="s">
        <v>88</v>
      </c>
      <c r="G293" s="2" t="s">
        <v>89</v>
      </c>
      <c r="H293" s="21">
        <v>400000</v>
      </c>
      <c r="I293" s="26">
        <v>180000</v>
      </c>
      <c r="J293" s="21">
        <v>180000</v>
      </c>
      <c r="K293" s="22">
        <v>5000</v>
      </c>
    </row>
    <row r="294" spans="1:11" x14ac:dyDescent="0.25">
      <c r="A294" s="3">
        <v>51</v>
      </c>
      <c r="B294" s="2" t="s">
        <v>70</v>
      </c>
      <c r="C294" s="2">
        <v>3293</v>
      </c>
      <c r="D294" s="2" t="str">
        <f>LEFT(Table1[[#This Row],[Stavka
]],2)</f>
        <v>32</v>
      </c>
      <c r="E294" s="2" t="s">
        <v>35</v>
      </c>
      <c r="F294" s="2" t="s">
        <v>88</v>
      </c>
      <c r="G294" s="2" t="s">
        <v>89</v>
      </c>
      <c r="H294" s="21">
        <v>200000</v>
      </c>
      <c r="I294" s="26">
        <v>90000</v>
      </c>
      <c r="J294" s="21">
        <v>89000</v>
      </c>
      <c r="K294" s="22">
        <v>0</v>
      </c>
    </row>
    <row r="295" spans="1:11" x14ac:dyDescent="0.25">
      <c r="A295" s="3">
        <v>51</v>
      </c>
      <c r="B295" s="2" t="s">
        <v>70</v>
      </c>
      <c r="C295" s="2">
        <v>3299</v>
      </c>
      <c r="D295" s="2" t="str">
        <f>LEFT(Table1[[#This Row],[Stavka
]],2)</f>
        <v>32</v>
      </c>
      <c r="E295" s="2" t="s">
        <v>37</v>
      </c>
      <c r="F295" s="2" t="s">
        <v>88</v>
      </c>
      <c r="G295" s="2" t="s">
        <v>89</v>
      </c>
      <c r="H295" s="21">
        <v>1000</v>
      </c>
      <c r="I295" s="26">
        <v>39500</v>
      </c>
      <c r="J295" s="21">
        <v>1000</v>
      </c>
      <c r="K295" s="22">
        <v>0</v>
      </c>
    </row>
    <row r="296" spans="1:11" x14ac:dyDescent="0.25">
      <c r="A296" s="3">
        <v>51</v>
      </c>
      <c r="B296" s="2" t="s">
        <v>70</v>
      </c>
      <c r="C296" s="2">
        <v>3531</v>
      </c>
      <c r="D296" s="2" t="str">
        <f>LEFT(Table1[[#This Row],[Stavka
]],2)</f>
        <v>35</v>
      </c>
      <c r="E296" s="2" t="s">
        <v>77</v>
      </c>
      <c r="F296" s="2" t="s">
        <v>88</v>
      </c>
      <c r="G296" s="2" t="s">
        <v>89</v>
      </c>
      <c r="H296" s="21">
        <v>200000</v>
      </c>
      <c r="I296" s="26">
        <v>170000</v>
      </c>
      <c r="J296" s="21">
        <v>100000</v>
      </c>
      <c r="K296" s="22">
        <v>30000</v>
      </c>
    </row>
    <row r="297" spans="1:11" x14ac:dyDescent="0.25">
      <c r="A297" s="3">
        <v>51</v>
      </c>
      <c r="B297" s="2" t="s">
        <v>70</v>
      </c>
      <c r="C297" s="2">
        <v>3681</v>
      </c>
      <c r="D297" s="2" t="str">
        <f>LEFT(Table1[[#This Row],[Stavka
]],2)</f>
        <v>36</v>
      </c>
      <c r="E297" s="2" t="s">
        <v>78</v>
      </c>
      <c r="F297" s="2" t="s">
        <v>88</v>
      </c>
      <c r="G297" s="2" t="s">
        <v>89</v>
      </c>
      <c r="H297" s="21">
        <v>900000</v>
      </c>
      <c r="I297" s="26">
        <v>890000</v>
      </c>
      <c r="J297" s="21">
        <v>1000000</v>
      </c>
      <c r="K297" s="22">
        <v>400000</v>
      </c>
    </row>
    <row r="298" spans="1:11" x14ac:dyDescent="0.25">
      <c r="A298" s="3">
        <v>51</v>
      </c>
      <c r="B298" s="2" t="s">
        <v>70</v>
      </c>
      <c r="C298" s="2">
        <v>3693</v>
      </c>
      <c r="D298" s="2" t="str">
        <f>LEFT(Table1[[#This Row],[Stavka
]],2)</f>
        <v>36</v>
      </c>
      <c r="E298" s="2" t="s">
        <v>79</v>
      </c>
      <c r="F298" s="2" t="s">
        <v>88</v>
      </c>
      <c r="G298" s="2" t="s">
        <v>89</v>
      </c>
      <c r="H298" s="21">
        <v>2500000</v>
      </c>
      <c r="I298" s="26">
        <v>2000000</v>
      </c>
      <c r="J298" s="21">
        <v>1000000</v>
      </c>
      <c r="K298" s="22">
        <v>400000</v>
      </c>
    </row>
    <row r="299" spans="1:11" x14ac:dyDescent="0.25">
      <c r="A299" s="3">
        <v>51</v>
      </c>
      <c r="B299" s="2" t="s">
        <v>70</v>
      </c>
      <c r="C299" s="2">
        <v>3723</v>
      </c>
      <c r="D299" s="2" t="str">
        <f>LEFT(Table1[[#This Row],[Stavka
]],2)</f>
        <v>37</v>
      </c>
      <c r="E299" s="2" t="s">
        <v>90</v>
      </c>
      <c r="F299" s="2" t="s">
        <v>88</v>
      </c>
      <c r="G299" s="2" t="s">
        <v>89</v>
      </c>
      <c r="H299" s="21">
        <v>5000</v>
      </c>
      <c r="I299" s="26">
        <v>4250</v>
      </c>
      <c r="J299" s="21">
        <v>3000</v>
      </c>
      <c r="K299" s="22">
        <v>1000</v>
      </c>
    </row>
    <row r="300" spans="1:11" x14ac:dyDescent="0.25">
      <c r="A300" s="3">
        <v>51</v>
      </c>
      <c r="B300" s="2" t="s">
        <v>70</v>
      </c>
      <c r="C300" s="2">
        <v>3813</v>
      </c>
      <c r="D300" s="2" t="str">
        <f>LEFT(Table1[[#This Row],[Stavka
]],2)</f>
        <v>38</v>
      </c>
      <c r="E300" s="2" t="s">
        <v>87</v>
      </c>
      <c r="F300" s="2" t="s">
        <v>88</v>
      </c>
      <c r="G300" s="2" t="s">
        <v>89</v>
      </c>
      <c r="H300" s="21">
        <v>19230000</v>
      </c>
      <c r="I300" s="26">
        <v>12325000</v>
      </c>
      <c r="J300" s="21">
        <v>7000000</v>
      </c>
      <c r="K300" s="22">
        <v>2000000</v>
      </c>
    </row>
    <row r="301" spans="1:11" x14ac:dyDescent="0.25">
      <c r="A301" s="3">
        <v>51</v>
      </c>
      <c r="B301" s="2" t="s">
        <v>70</v>
      </c>
      <c r="C301" s="2">
        <v>3211</v>
      </c>
      <c r="D301" s="2" t="str">
        <f>LEFT(Table1[[#This Row],[Stavka
]],2)</f>
        <v>32</v>
      </c>
      <c r="E301" s="2" t="s">
        <v>16</v>
      </c>
      <c r="F301" s="2" t="s">
        <v>64</v>
      </c>
      <c r="G301" s="2" t="s">
        <v>65</v>
      </c>
      <c r="H301" s="21">
        <v>0</v>
      </c>
      <c r="I301" s="26">
        <v>0</v>
      </c>
      <c r="J301" s="21">
        <v>0</v>
      </c>
      <c r="K301" s="22">
        <v>0</v>
      </c>
    </row>
    <row r="302" spans="1:11" x14ac:dyDescent="0.25">
      <c r="A302" s="3">
        <v>51</v>
      </c>
      <c r="B302" s="2" t="s">
        <v>70</v>
      </c>
      <c r="C302" s="2">
        <v>3221</v>
      </c>
      <c r="D302" s="2" t="str">
        <f>LEFT(Table1[[#This Row],[Stavka
]],2)</f>
        <v>32</v>
      </c>
      <c r="E302" s="2" t="s">
        <v>20</v>
      </c>
      <c r="F302" s="2" t="s">
        <v>64</v>
      </c>
      <c r="G302" s="2" t="s">
        <v>65</v>
      </c>
      <c r="H302" s="21">
        <v>0</v>
      </c>
      <c r="I302" s="26">
        <v>0</v>
      </c>
      <c r="J302" s="21">
        <v>0</v>
      </c>
      <c r="K302" s="22">
        <v>0</v>
      </c>
    </row>
    <row r="303" spans="1:11" x14ac:dyDescent="0.25">
      <c r="A303" s="3">
        <v>51</v>
      </c>
      <c r="B303" s="2" t="s">
        <v>70</v>
      </c>
      <c r="C303" s="2">
        <v>3231</v>
      </c>
      <c r="D303" s="2" t="str">
        <f>LEFT(Table1[[#This Row],[Stavka
]],2)</f>
        <v>32</v>
      </c>
      <c r="E303" s="2" t="s">
        <v>24</v>
      </c>
      <c r="F303" s="2" t="s">
        <v>64</v>
      </c>
      <c r="G303" s="2" t="s">
        <v>65</v>
      </c>
      <c r="H303" s="21">
        <v>0</v>
      </c>
      <c r="I303" s="26">
        <v>0</v>
      </c>
      <c r="J303" s="21">
        <v>0</v>
      </c>
      <c r="K303" s="22">
        <v>0</v>
      </c>
    </row>
    <row r="304" spans="1:11" x14ac:dyDescent="0.25">
      <c r="A304" s="3">
        <v>51</v>
      </c>
      <c r="B304" s="2" t="s">
        <v>70</v>
      </c>
      <c r="C304" s="2">
        <v>3235</v>
      </c>
      <c r="D304" s="2" t="str">
        <f>LEFT(Table1[[#This Row],[Stavka
]],2)</f>
        <v>32</v>
      </c>
      <c r="E304" s="2" t="s">
        <v>28</v>
      </c>
      <c r="F304" s="2" t="s">
        <v>64</v>
      </c>
      <c r="G304" s="2" t="s">
        <v>65</v>
      </c>
      <c r="H304" s="21">
        <v>0</v>
      </c>
      <c r="I304" s="26">
        <v>0</v>
      </c>
      <c r="J304" s="21">
        <v>0</v>
      </c>
      <c r="K304" s="22">
        <v>0</v>
      </c>
    </row>
    <row r="305" spans="1:11" x14ac:dyDescent="0.25">
      <c r="A305" s="3">
        <v>51</v>
      </c>
      <c r="B305" s="2" t="s">
        <v>70</v>
      </c>
      <c r="C305" s="2">
        <v>3237</v>
      </c>
      <c r="D305" s="2" t="str">
        <f>LEFT(Table1[[#This Row],[Stavka
]],2)</f>
        <v>32</v>
      </c>
      <c r="E305" s="2" t="s">
        <v>30</v>
      </c>
      <c r="F305" s="2" t="s">
        <v>64</v>
      </c>
      <c r="G305" s="2" t="s">
        <v>65</v>
      </c>
      <c r="H305" s="21">
        <v>0</v>
      </c>
      <c r="I305" s="26">
        <v>0</v>
      </c>
      <c r="J305" s="21">
        <v>0</v>
      </c>
      <c r="K305" s="22">
        <v>0</v>
      </c>
    </row>
    <row r="306" spans="1:11" x14ac:dyDescent="0.25">
      <c r="A306" s="3">
        <v>51</v>
      </c>
      <c r="B306" s="2" t="s">
        <v>70</v>
      </c>
      <c r="C306" s="2">
        <v>3241</v>
      </c>
      <c r="D306" s="2" t="str">
        <f>LEFT(Table1[[#This Row],[Stavka
]],2)</f>
        <v>32</v>
      </c>
      <c r="E306" s="2" t="s">
        <v>56</v>
      </c>
      <c r="F306" s="2" t="s">
        <v>64</v>
      </c>
      <c r="G306" s="2" t="s">
        <v>65</v>
      </c>
      <c r="H306" s="21">
        <v>0</v>
      </c>
      <c r="I306" s="26">
        <v>0</v>
      </c>
      <c r="J306" s="21">
        <v>0</v>
      </c>
      <c r="K306" s="22">
        <v>0</v>
      </c>
    </row>
    <row r="307" spans="1:11" x14ac:dyDescent="0.25">
      <c r="A307" s="3">
        <v>51</v>
      </c>
      <c r="B307" s="2" t="s">
        <v>70</v>
      </c>
      <c r="C307" s="2">
        <v>3293</v>
      </c>
      <c r="D307" s="2" t="str">
        <f>LEFT(Table1[[#This Row],[Stavka
]],2)</f>
        <v>32</v>
      </c>
      <c r="E307" s="2" t="s">
        <v>35</v>
      </c>
      <c r="F307" s="2" t="s">
        <v>64</v>
      </c>
      <c r="G307" s="2" t="s">
        <v>65</v>
      </c>
      <c r="H307" s="21">
        <v>0</v>
      </c>
      <c r="I307" s="26">
        <v>0</v>
      </c>
      <c r="J307" s="21">
        <v>0</v>
      </c>
      <c r="K307" s="22">
        <v>0</v>
      </c>
    </row>
    <row r="308" spans="1:11" x14ac:dyDescent="0.25">
      <c r="A308" s="3">
        <v>51</v>
      </c>
      <c r="B308" s="2" t="s">
        <v>70</v>
      </c>
      <c r="C308" s="2">
        <v>3111</v>
      </c>
      <c r="D308" s="2" t="str">
        <f>LEFT(Table1[[#This Row],[Stavka
]],2)</f>
        <v>31</v>
      </c>
      <c r="E308" s="2" t="s">
        <v>11</v>
      </c>
      <c r="F308" s="2" t="s">
        <v>66</v>
      </c>
      <c r="G308" s="2" t="s">
        <v>67</v>
      </c>
      <c r="H308" s="21">
        <v>0</v>
      </c>
      <c r="I308" s="26">
        <v>104669</v>
      </c>
      <c r="J308" s="21">
        <v>145009.57</v>
      </c>
      <c r="K308" s="22">
        <v>145009.57</v>
      </c>
    </row>
    <row r="309" spans="1:11" x14ac:dyDescent="0.25">
      <c r="A309" s="3">
        <v>51</v>
      </c>
      <c r="B309" s="2" t="s">
        <v>70</v>
      </c>
      <c r="C309" s="2">
        <v>3113</v>
      </c>
      <c r="D309" s="2" t="str">
        <f>LEFT(Table1[[#This Row],[Stavka
]],2)</f>
        <v>31</v>
      </c>
      <c r="E309" s="2" t="s">
        <v>73</v>
      </c>
      <c r="F309" s="2" t="s">
        <v>66</v>
      </c>
      <c r="G309" s="2" t="s">
        <v>67</v>
      </c>
      <c r="H309" s="21">
        <v>200000</v>
      </c>
      <c r="I309" s="26">
        <v>70000</v>
      </c>
      <c r="J309" s="21">
        <v>70000</v>
      </c>
      <c r="K309" s="22">
        <v>70000</v>
      </c>
    </row>
    <row r="310" spans="1:11" x14ac:dyDescent="0.25">
      <c r="A310" s="3">
        <v>51</v>
      </c>
      <c r="B310" s="2" t="s">
        <v>70</v>
      </c>
      <c r="C310" s="2">
        <v>3121</v>
      </c>
      <c r="D310" s="2" t="str">
        <f>LEFT(Table1[[#This Row],[Stavka
]],2)</f>
        <v>31</v>
      </c>
      <c r="E310" s="2" t="s">
        <v>14</v>
      </c>
      <c r="F310" s="2" t="s">
        <v>66</v>
      </c>
      <c r="G310" s="2" t="s">
        <v>67</v>
      </c>
      <c r="H310" s="21">
        <v>10000</v>
      </c>
      <c r="I310" s="26">
        <v>30000</v>
      </c>
      <c r="J310" s="21">
        <v>30000</v>
      </c>
      <c r="K310" s="22">
        <v>30000</v>
      </c>
    </row>
    <row r="311" spans="1:11" x14ac:dyDescent="0.25">
      <c r="A311" s="3">
        <v>51</v>
      </c>
      <c r="B311" s="2" t="s">
        <v>70</v>
      </c>
      <c r="C311" s="2">
        <v>3132</v>
      </c>
      <c r="D311" s="2" t="str">
        <f>LEFT(Table1[[#This Row],[Stavka
]],2)</f>
        <v>31</v>
      </c>
      <c r="E311" s="2" t="s">
        <v>15</v>
      </c>
      <c r="F311" s="2" t="s">
        <v>66</v>
      </c>
      <c r="G311" s="2" t="s">
        <v>67</v>
      </c>
      <c r="H311" s="21">
        <v>25000</v>
      </c>
      <c r="I311" s="26">
        <v>23926</v>
      </c>
      <c r="J311" s="21">
        <v>23926.58</v>
      </c>
      <c r="K311" s="22">
        <v>23926.58</v>
      </c>
    </row>
    <row r="312" spans="1:11" x14ac:dyDescent="0.25">
      <c r="A312" s="3">
        <v>51</v>
      </c>
      <c r="B312" s="2" t="s">
        <v>70</v>
      </c>
      <c r="C312" s="2">
        <v>3211</v>
      </c>
      <c r="D312" s="2" t="str">
        <f>LEFT(Table1[[#This Row],[Stavka
]],2)</f>
        <v>32</v>
      </c>
      <c r="E312" s="2" t="s">
        <v>16</v>
      </c>
      <c r="F312" s="2" t="s">
        <v>66</v>
      </c>
      <c r="G312" s="2" t="s">
        <v>67</v>
      </c>
      <c r="H312" s="21">
        <v>0</v>
      </c>
      <c r="I312" s="26">
        <v>100000</v>
      </c>
      <c r="J312" s="21">
        <v>40000</v>
      </c>
      <c r="K312" s="22">
        <v>40000</v>
      </c>
    </row>
    <row r="313" spans="1:11" x14ac:dyDescent="0.25">
      <c r="A313" s="3">
        <v>51</v>
      </c>
      <c r="B313" s="2" t="s">
        <v>70</v>
      </c>
      <c r="C313" s="2">
        <v>3212</v>
      </c>
      <c r="D313" s="2" t="str">
        <f>LEFT(Table1[[#This Row],[Stavka
]],2)</f>
        <v>32</v>
      </c>
      <c r="E313" s="2" t="s">
        <v>17</v>
      </c>
      <c r="F313" s="2" t="s">
        <v>66</v>
      </c>
      <c r="G313" s="2" t="s">
        <v>67</v>
      </c>
      <c r="H313" s="21">
        <v>100000</v>
      </c>
      <c r="I313" s="26">
        <v>30000</v>
      </c>
      <c r="J313" s="21">
        <v>0</v>
      </c>
      <c r="K313" s="22">
        <v>0</v>
      </c>
    </row>
    <row r="314" spans="1:11" x14ac:dyDescent="0.25">
      <c r="A314" s="3">
        <v>51</v>
      </c>
      <c r="B314" s="2" t="s">
        <v>70</v>
      </c>
      <c r="C314" s="2">
        <v>3213</v>
      </c>
      <c r="D314" s="2" t="str">
        <f>LEFT(Table1[[#This Row],[Stavka
]],2)</f>
        <v>32</v>
      </c>
      <c r="E314" s="2" t="s">
        <v>18</v>
      </c>
      <c r="F314" s="2" t="s">
        <v>66</v>
      </c>
      <c r="G314" s="2" t="s">
        <v>67</v>
      </c>
      <c r="H314" s="21">
        <v>10000</v>
      </c>
      <c r="I314" s="26">
        <v>50000</v>
      </c>
      <c r="J314" s="21">
        <v>0</v>
      </c>
      <c r="K314" s="22">
        <v>0</v>
      </c>
    </row>
    <row r="315" spans="1:11" x14ac:dyDescent="0.25">
      <c r="A315" s="3">
        <v>51</v>
      </c>
      <c r="B315" s="2" t="s">
        <v>70</v>
      </c>
      <c r="C315" s="2">
        <v>3214</v>
      </c>
      <c r="D315" s="2" t="str">
        <f>LEFT(Table1[[#This Row],[Stavka
]],2)</f>
        <v>32</v>
      </c>
      <c r="E315" s="2" t="s">
        <v>19</v>
      </c>
      <c r="F315" s="2" t="s">
        <v>66</v>
      </c>
      <c r="G315" s="2" t="s">
        <v>67</v>
      </c>
      <c r="H315" s="21">
        <v>100000</v>
      </c>
      <c r="I315" s="26">
        <v>5000</v>
      </c>
      <c r="J315" s="21">
        <v>0</v>
      </c>
      <c r="K315" s="22">
        <v>0</v>
      </c>
    </row>
    <row r="316" spans="1:11" x14ac:dyDescent="0.25">
      <c r="A316" s="3">
        <v>51</v>
      </c>
      <c r="B316" s="2" t="s">
        <v>70</v>
      </c>
      <c r="C316" s="2">
        <v>3221</v>
      </c>
      <c r="D316" s="2" t="str">
        <f>LEFT(Table1[[#This Row],[Stavka
]],2)</f>
        <v>32</v>
      </c>
      <c r="E316" s="2" t="s">
        <v>20</v>
      </c>
      <c r="F316" s="2" t="s">
        <v>66</v>
      </c>
      <c r="G316" s="2" t="s">
        <v>67</v>
      </c>
      <c r="H316" s="21">
        <v>5000</v>
      </c>
      <c r="I316" s="26">
        <v>10000</v>
      </c>
      <c r="J316" s="21">
        <v>0</v>
      </c>
      <c r="K316" s="22">
        <v>0</v>
      </c>
    </row>
    <row r="317" spans="1:11" x14ac:dyDescent="0.25">
      <c r="A317" s="3">
        <v>51</v>
      </c>
      <c r="B317" s="2" t="s">
        <v>70</v>
      </c>
      <c r="C317" s="2">
        <v>3225</v>
      </c>
      <c r="D317" s="2" t="str">
        <f>LEFT(Table1[[#This Row],[Stavka
]],2)</f>
        <v>32</v>
      </c>
      <c r="E317" s="2" t="s">
        <v>23</v>
      </c>
      <c r="F317" s="2" t="s">
        <v>66</v>
      </c>
      <c r="G317" s="2" t="s">
        <v>67</v>
      </c>
      <c r="H317" s="21">
        <v>50000</v>
      </c>
      <c r="I317" s="26">
        <v>10000</v>
      </c>
      <c r="J317" s="21">
        <v>0</v>
      </c>
      <c r="K317" s="22">
        <v>0</v>
      </c>
    </row>
    <row r="318" spans="1:11" x14ac:dyDescent="0.25">
      <c r="A318" s="3">
        <v>51</v>
      </c>
      <c r="B318" s="2" t="s">
        <v>70</v>
      </c>
      <c r="C318" s="2">
        <v>3231</v>
      </c>
      <c r="D318" s="2" t="str">
        <f>LEFT(Table1[[#This Row],[Stavka
]],2)</f>
        <v>32</v>
      </c>
      <c r="E318" s="2" t="s">
        <v>24</v>
      </c>
      <c r="F318" s="2" t="s">
        <v>66</v>
      </c>
      <c r="G318" s="2" t="s">
        <v>67</v>
      </c>
      <c r="H318" s="21">
        <v>10000</v>
      </c>
      <c r="I318" s="26">
        <v>10000</v>
      </c>
      <c r="J318" s="21">
        <v>0</v>
      </c>
      <c r="K318" s="22">
        <v>0</v>
      </c>
    </row>
    <row r="319" spans="1:11" x14ac:dyDescent="0.25">
      <c r="A319" s="3">
        <v>51</v>
      </c>
      <c r="B319" s="2" t="s">
        <v>70</v>
      </c>
      <c r="C319" s="2">
        <v>3233</v>
      </c>
      <c r="D319" s="2" t="str">
        <f>LEFT(Table1[[#This Row],[Stavka
]],2)</f>
        <v>32</v>
      </c>
      <c r="E319" s="2" t="s">
        <v>26</v>
      </c>
      <c r="F319" s="2" t="s">
        <v>66</v>
      </c>
      <c r="G319" s="2" t="s">
        <v>67</v>
      </c>
      <c r="H319" s="21">
        <v>40000</v>
      </c>
      <c r="I319" s="26">
        <v>140097</v>
      </c>
      <c r="J319" s="21">
        <v>0</v>
      </c>
      <c r="K319" s="22">
        <v>0</v>
      </c>
    </row>
    <row r="320" spans="1:11" x14ac:dyDescent="0.25">
      <c r="A320" s="3">
        <v>51</v>
      </c>
      <c r="B320" s="2" t="s">
        <v>70</v>
      </c>
      <c r="C320" s="2">
        <v>3235</v>
      </c>
      <c r="D320" s="2" t="str">
        <f>LEFT(Table1[[#This Row],[Stavka
]],2)</f>
        <v>32</v>
      </c>
      <c r="E320" s="2" t="s">
        <v>28</v>
      </c>
      <c r="F320" s="2" t="s">
        <v>66</v>
      </c>
      <c r="G320" s="2" t="s">
        <v>67</v>
      </c>
      <c r="H320" s="21">
        <v>120000</v>
      </c>
      <c r="I320" s="26">
        <v>20000</v>
      </c>
      <c r="J320" s="21">
        <v>0</v>
      </c>
      <c r="K320" s="22">
        <v>0</v>
      </c>
    </row>
    <row r="321" spans="1:11" x14ac:dyDescent="0.25">
      <c r="A321" s="3">
        <v>51</v>
      </c>
      <c r="B321" s="2" t="s">
        <v>70</v>
      </c>
      <c r="C321" s="2">
        <v>3236</v>
      </c>
      <c r="D321" s="2" t="str">
        <f>LEFT(Table1[[#This Row],[Stavka
]],2)</f>
        <v>32</v>
      </c>
      <c r="E321" s="2" t="s">
        <v>29</v>
      </c>
      <c r="F321" s="2" t="s">
        <v>66</v>
      </c>
      <c r="G321" s="2" t="s">
        <v>67</v>
      </c>
      <c r="H321" s="21">
        <v>170000</v>
      </c>
      <c r="I321" s="26">
        <v>10000</v>
      </c>
      <c r="J321" s="21">
        <v>0</v>
      </c>
      <c r="K321" s="22">
        <v>0</v>
      </c>
    </row>
    <row r="322" spans="1:11" x14ac:dyDescent="0.25">
      <c r="A322" s="3">
        <v>51</v>
      </c>
      <c r="B322" s="2" t="s">
        <v>70</v>
      </c>
      <c r="C322" s="2">
        <v>3237</v>
      </c>
      <c r="D322" s="2" t="str">
        <f>LEFT(Table1[[#This Row],[Stavka
]],2)</f>
        <v>32</v>
      </c>
      <c r="E322" s="2" t="s">
        <v>30</v>
      </c>
      <c r="F322" s="2" t="s">
        <v>66</v>
      </c>
      <c r="G322" s="2" t="s">
        <v>67</v>
      </c>
      <c r="H322" s="21">
        <v>10000</v>
      </c>
      <c r="I322" s="26">
        <v>250000</v>
      </c>
      <c r="J322" s="21">
        <v>100000</v>
      </c>
      <c r="K322" s="22">
        <v>100000</v>
      </c>
    </row>
    <row r="323" spans="1:11" x14ac:dyDescent="0.25">
      <c r="A323" s="3">
        <v>51</v>
      </c>
      <c r="B323" s="2" t="s">
        <v>70</v>
      </c>
      <c r="C323" s="2">
        <v>3238</v>
      </c>
      <c r="D323" s="2" t="str">
        <f>LEFT(Table1[[#This Row],[Stavka
]],2)</f>
        <v>32</v>
      </c>
      <c r="E323" s="2" t="s">
        <v>31</v>
      </c>
      <c r="F323" s="2" t="s">
        <v>66</v>
      </c>
      <c r="G323" s="2" t="s">
        <v>67</v>
      </c>
      <c r="H323" s="21">
        <v>150000</v>
      </c>
      <c r="I323" s="26">
        <v>10000</v>
      </c>
      <c r="J323" s="21">
        <v>0</v>
      </c>
      <c r="K323" s="22">
        <v>0</v>
      </c>
    </row>
    <row r="324" spans="1:11" x14ac:dyDescent="0.25">
      <c r="A324" s="3">
        <v>51</v>
      </c>
      <c r="B324" s="2" t="s">
        <v>70</v>
      </c>
      <c r="C324" s="2">
        <v>3239</v>
      </c>
      <c r="D324" s="2" t="str">
        <f>LEFT(Table1[[#This Row],[Stavka
]],2)</f>
        <v>32</v>
      </c>
      <c r="E324" s="2" t="s">
        <v>32</v>
      </c>
      <c r="F324" s="2" t="s">
        <v>66</v>
      </c>
      <c r="G324" s="2" t="s">
        <v>67</v>
      </c>
      <c r="H324" s="21">
        <v>30000</v>
      </c>
      <c r="I324" s="26">
        <v>40000</v>
      </c>
      <c r="J324" s="21">
        <v>0</v>
      </c>
      <c r="K324" s="22">
        <v>0</v>
      </c>
    </row>
    <row r="325" spans="1:11" x14ac:dyDescent="0.25">
      <c r="A325" s="3">
        <v>51</v>
      </c>
      <c r="B325" s="2" t="s">
        <v>70</v>
      </c>
      <c r="C325" s="2">
        <v>3241</v>
      </c>
      <c r="D325" s="2" t="str">
        <f>LEFT(Table1[[#This Row],[Stavka
]],2)</f>
        <v>32</v>
      </c>
      <c r="E325" s="2" t="s">
        <v>56</v>
      </c>
      <c r="F325" s="2" t="s">
        <v>66</v>
      </c>
      <c r="G325" s="2" t="s">
        <v>67</v>
      </c>
      <c r="H325" s="21">
        <v>40000</v>
      </c>
      <c r="I325" s="26">
        <v>30000</v>
      </c>
      <c r="J325" s="21">
        <v>0</v>
      </c>
      <c r="K325" s="22">
        <v>0</v>
      </c>
    </row>
    <row r="326" spans="1:11" x14ac:dyDescent="0.25">
      <c r="A326" s="3">
        <v>51</v>
      </c>
      <c r="B326" s="2" t="s">
        <v>70</v>
      </c>
      <c r="C326" s="2">
        <v>3293</v>
      </c>
      <c r="D326" s="2" t="str">
        <f>LEFT(Table1[[#This Row],[Stavka
]],2)</f>
        <v>32</v>
      </c>
      <c r="E326" s="2" t="s">
        <v>35</v>
      </c>
      <c r="F326" s="2" t="s">
        <v>66</v>
      </c>
      <c r="G326" s="2" t="s">
        <v>67</v>
      </c>
      <c r="H326" s="21">
        <v>30000</v>
      </c>
      <c r="I326" s="26">
        <v>50000</v>
      </c>
      <c r="J326" s="21">
        <v>0</v>
      </c>
      <c r="K326" s="22">
        <v>0</v>
      </c>
    </row>
    <row r="327" spans="1:11" x14ac:dyDescent="0.25">
      <c r="A327" s="3">
        <v>51</v>
      </c>
      <c r="B327" s="2" t="s">
        <v>70</v>
      </c>
      <c r="C327" s="2">
        <v>3299</v>
      </c>
      <c r="D327" s="2" t="str">
        <f>LEFT(Table1[[#This Row],[Stavka
]],2)</f>
        <v>32</v>
      </c>
      <c r="E327" s="2" t="s">
        <v>37</v>
      </c>
      <c r="F327" s="2" t="s">
        <v>66</v>
      </c>
      <c r="G327" s="2" t="s">
        <v>67</v>
      </c>
      <c r="H327" s="21">
        <v>100000</v>
      </c>
      <c r="I327" s="26">
        <v>5000</v>
      </c>
      <c r="J327" s="21">
        <v>0</v>
      </c>
      <c r="K327" s="22">
        <v>0</v>
      </c>
    </row>
    <row r="328" spans="1:11" x14ac:dyDescent="0.25">
      <c r="A328" s="3">
        <v>51</v>
      </c>
      <c r="B328" s="2" t="s">
        <v>70</v>
      </c>
      <c r="C328" s="2">
        <v>4221</v>
      </c>
      <c r="D328" s="2" t="str">
        <f>LEFT(Table1[[#This Row],[Stavka
]],2)</f>
        <v>42</v>
      </c>
      <c r="E328" s="2" t="s">
        <v>39</v>
      </c>
      <c r="F328" s="2" t="s">
        <v>66</v>
      </c>
      <c r="G328" s="2" t="s">
        <v>67</v>
      </c>
      <c r="H328" s="21">
        <v>30000</v>
      </c>
      <c r="I328" s="26">
        <v>17800</v>
      </c>
      <c r="J328" s="21">
        <v>20000</v>
      </c>
      <c r="K328" s="22">
        <v>20600</v>
      </c>
    </row>
    <row r="329" spans="1:11" x14ac:dyDescent="0.25">
      <c r="A329" s="3">
        <v>51</v>
      </c>
      <c r="B329" s="2" t="s">
        <v>70</v>
      </c>
      <c r="C329" s="2">
        <v>4262</v>
      </c>
      <c r="D329" s="2" t="str">
        <f>LEFT(Table1[[#This Row],[Stavka
]],2)</f>
        <v>42</v>
      </c>
      <c r="E329" s="2" t="s">
        <v>57</v>
      </c>
      <c r="F329" s="2" t="s">
        <v>66</v>
      </c>
      <c r="G329" s="2" t="s">
        <v>67</v>
      </c>
      <c r="H329" s="21">
        <v>50000</v>
      </c>
      <c r="I329" s="26">
        <v>40000</v>
      </c>
      <c r="J329" s="21">
        <v>50040</v>
      </c>
      <c r="K329" s="22">
        <v>51541.2</v>
      </c>
    </row>
    <row r="330" spans="1:11" x14ac:dyDescent="0.25">
      <c r="A330" s="3">
        <v>51</v>
      </c>
      <c r="B330" s="2" t="s">
        <v>70</v>
      </c>
      <c r="C330" s="2">
        <v>3211</v>
      </c>
      <c r="D330" s="2" t="str">
        <f>LEFT(Table1[[#This Row],[Stavka
]],2)</f>
        <v>32</v>
      </c>
      <c r="E330" s="2" t="s">
        <v>16</v>
      </c>
      <c r="F330" s="2" t="s">
        <v>91</v>
      </c>
      <c r="G330" s="2" t="s">
        <v>92</v>
      </c>
      <c r="H330" s="21">
        <v>10000</v>
      </c>
      <c r="I330" s="26">
        <v>10000</v>
      </c>
      <c r="J330" s="21">
        <v>10000</v>
      </c>
      <c r="K330" s="22">
        <v>0</v>
      </c>
    </row>
    <row r="331" spans="1:11" x14ac:dyDescent="0.25">
      <c r="A331" s="3">
        <v>51</v>
      </c>
      <c r="B331" s="2" t="s">
        <v>70</v>
      </c>
      <c r="C331" s="2">
        <v>3221</v>
      </c>
      <c r="D331" s="2" t="str">
        <f>LEFT(Table1[[#This Row],[Stavka
]],2)</f>
        <v>32</v>
      </c>
      <c r="E331" s="2" t="s">
        <v>20</v>
      </c>
      <c r="F331" s="2" t="s">
        <v>91</v>
      </c>
      <c r="G331" s="2" t="s">
        <v>92</v>
      </c>
      <c r="H331" s="21">
        <v>1000</v>
      </c>
      <c r="I331" s="26">
        <v>1000</v>
      </c>
      <c r="J331" s="21">
        <v>1000</v>
      </c>
      <c r="K331" s="22">
        <v>1000</v>
      </c>
    </row>
    <row r="332" spans="1:11" x14ac:dyDescent="0.25">
      <c r="A332" s="3">
        <v>51</v>
      </c>
      <c r="B332" s="2" t="s">
        <v>70</v>
      </c>
      <c r="C332" s="2">
        <v>3231</v>
      </c>
      <c r="D332" s="2" t="str">
        <f>LEFT(Table1[[#This Row],[Stavka
]],2)</f>
        <v>32</v>
      </c>
      <c r="E332" s="2" t="s">
        <v>24</v>
      </c>
      <c r="F332" s="2" t="s">
        <v>91</v>
      </c>
      <c r="G332" s="2" t="s">
        <v>92</v>
      </c>
      <c r="H332" s="21">
        <v>0</v>
      </c>
      <c r="I332" s="26">
        <v>0</v>
      </c>
      <c r="J332" s="21">
        <v>0</v>
      </c>
      <c r="K332" s="22">
        <v>0</v>
      </c>
    </row>
    <row r="333" spans="1:11" x14ac:dyDescent="0.25">
      <c r="A333" s="3">
        <v>51</v>
      </c>
      <c r="B333" s="2" t="s">
        <v>70</v>
      </c>
      <c r="C333" s="2">
        <v>3233</v>
      </c>
      <c r="D333" s="2" t="str">
        <f>LEFT(Table1[[#This Row],[Stavka
]],2)</f>
        <v>32</v>
      </c>
      <c r="E333" s="2" t="s">
        <v>26</v>
      </c>
      <c r="F333" s="2" t="s">
        <v>91</v>
      </c>
      <c r="G333" s="2" t="s">
        <v>92</v>
      </c>
      <c r="H333" s="21">
        <v>1000</v>
      </c>
      <c r="I333" s="26">
        <v>46500</v>
      </c>
      <c r="J333" s="21">
        <v>1000</v>
      </c>
      <c r="K333" s="22">
        <v>1000</v>
      </c>
    </row>
    <row r="334" spans="1:11" x14ac:dyDescent="0.25">
      <c r="A334" s="3">
        <v>51</v>
      </c>
      <c r="B334" s="2" t="s">
        <v>70</v>
      </c>
      <c r="C334" s="2">
        <v>3235</v>
      </c>
      <c r="D334" s="2" t="str">
        <f>LEFT(Table1[[#This Row],[Stavka
]],2)</f>
        <v>32</v>
      </c>
      <c r="E334" s="2" t="s">
        <v>28</v>
      </c>
      <c r="F334" s="2" t="s">
        <v>91</v>
      </c>
      <c r="G334" s="2" t="s">
        <v>92</v>
      </c>
      <c r="H334" s="21">
        <v>5000</v>
      </c>
      <c r="I334" s="26">
        <v>5000</v>
      </c>
      <c r="J334" s="21">
        <v>5000</v>
      </c>
      <c r="K334" s="22">
        <v>5000</v>
      </c>
    </row>
    <row r="335" spans="1:11" x14ac:dyDescent="0.25">
      <c r="A335" s="3">
        <v>51</v>
      </c>
      <c r="B335" s="2" t="s">
        <v>70</v>
      </c>
      <c r="C335" s="2">
        <v>3237</v>
      </c>
      <c r="D335" s="2" t="str">
        <f>LEFT(Table1[[#This Row],[Stavka
]],2)</f>
        <v>32</v>
      </c>
      <c r="E335" s="2" t="s">
        <v>30</v>
      </c>
      <c r="F335" s="2" t="s">
        <v>91</v>
      </c>
      <c r="G335" s="2" t="s">
        <v>92</v>
      </c>
      <c r="H335" s="21">
        <v>150000</v>
      </c>
      <c r="I335" s="26">
        <v>78500</v>
      </c>
      <c r="J335" s="21">
        <v>100000</v>
      </c>
      <c r="K335" s="22">
        <v>0</v>
      </c>
    </row>
    <row r="336" spans="1:11" x14ac:dyDescent="0.25">
      <c r="A336" s="3">
        <v>51</v>
      </c>
      <c r="B336" s="2" t="s">
        <v>70</v>
      </c>
      <c r="C336" s="2">
        <v>3239</v>
      </c>
      <c r="D336" s="2" t="str">
        <f>LEFT(Table1[[#This Row],[Stavka
]],2)</f>
        <v>32</v>
      </c>
      <c r="E336" s="2" t="s">
        <v>32</v>
      </c>
      <c r="F336" s="2" t="s">
        <v>91</v>
      </c>
      <c r="G336" s="2" t="s">
        <v>92</v>
      </c>
      <c r="H336" s="21">
        <v>10000</v>
      </c>
      <c r="I336" s="26">
        <v>10000</v>
      </c>
      <c r="J336" s="21">
        <v>10000</v>
      </c>
      <c r="K336" s="22">
        <v>10000</v>
      </c>
    </row>
    <row r="337" spans="1:11" x14ac:dyDescent="0.25">
      <c r="A337" s="3">
        <v>51</v>
      </c>
      <c r="B337" s="2" t="s">
        <v>70</v>
      </c>
      <c r="C337" s="2">
        <v>3241</v>
      </c>
      <c r="D337" s="2" t="str">
        <f>LEFT(Table1[[#This Row],[Stavka
]],2)</f>
        <v>32</v>
      </c>
      <c r="E337" s="2" t="s">
        <v>56</v>
      </c>
      <c r="F337" s="2" t="s">
        <v>91</v>
      </c>
      <c r="G337" s="2" t="s">
        <v>92</v>
      </c>
      <c r="H337" s="21">
        <v>200000</v>
      </c>
      <c r="I337" s="26">
        <v>100000</v>
      </c>
      <c r="J337" s="21">
        <v>60000</v>
      </c>
      <c r="K337" s="22">
        <v>0</v>
      </c>
    </row>
    <row r="338" spans="1:11" x14ac:dyDescent="0.25">
      <c r="A338" s="3">
        <v>51</v>
      </c>
      <c r="B338" s="2" t="s">
        <v>70</v>
      </c>
      <c r="C338" s="2">
        <v>3293</v>
      </c>
      <c r="D338" s="2" t="str">
        <f>LEFT(Table1[[#This Row],[Stavka
]],2)</f>
        <v>32</v>
      </c>
      <c r="E338" s="2" t="s">
        <v>35</v>
      </c>
      <c r="F338" s="2" t="s">
        <v>91</v>
      </c>
      <c r="G338" s="2" t="s">
        <v>92</v>
      </c>
      <c r="H338" s="21">
        <v>4000</v>
      </c>
      <c r="I338" s="26">
        <v>4000</v>
      </c>
      <c r="J338" s="21">
        <v>4500</v>
      </c>
      <c r="K338" s="22">
        <v>4500</v>
      </c>
    </row>
    <row r="339" spans="1:11" x14ac:dyDescent="0.25">
      <c r="A339" s="3">
        <v>51</v>
      </c>
      <c r="B339" s="2" t="s">
        <v>70</v>
      </c>
      <c r="C339" s="2">
        <v>3299</v>
      </c>
      <c r="D339" s="2" t="str">
        <f>LEFT(Table1[[#This Row],[Stavka
]],2)</f>
        <v>32</v>
      </c>
      <c r="E339" s="2" t="s">
        <v>37</v>
      </c>
      <c r="F339" s="2" t="s">
        <v>91</v>
      </c>
      <c r="G339" s="2" t="s">
        <v>92</v>
      </c>
      <c r="H339" s="21">
        <v>8500</v>
      </c>
      <c r="I339" s="26">
        <v>8500</v>
      </c>
      <c r="J339" s="21">
        <v>8500</v>
      </c>
      <c r="K339" s="22">
        <v>8500</v>
      </c>
    </row>
    <row r="340" spans="1:11" x14ac:dyDescent="0.25">
      <c r="A340" s="3">
        <v>51</v>
      </c>
      <c r="B340" s="2" t="s">
        <v>70</v>
      </c>
      <c r="C340" s="2">
        <v>3531</v>
      </c>
      <c r="D340" s="2" t="str">
        <f>LEFT(Table1[[#This Row],[Stavka
]],2)</f>
        <v>35</v>
      </c>
      <c r="E340" s="2" t="s">
        <v>77</v>
      </c>
      <c r="F340" s="2" t="s">
        <v>91</v>
      </c>
      <c r="G340" s="2" t="s">
        <v>92</v>
      </c>
      <c r="H340" s="21">
        <v>10000</v>
      </c>
      <c r="I340" s="26">
        <v>8500</v>
      </c>
      <c r="J340" s="21">
        <v>2000</v>
      </c>
      <c r="K340" s="22">
        <v>1000</v>
      </c>
    </row>
    <row r="341" spans="1:11" x14ac:dyDescent="0.25">
      <c r="A341" s="3">
        <v>51</v>
      </c>
      <c r="B341" s="2" t="s">
        <v>70</v>
      </c>
      <c r="C341" s="2">
        <v>3681</v>
      </c>
      <c r="D341" s="2" t="str">
        <f>LEFT(Table1[[#This Row],[Stavka
]],2)</f>
        <v>36</v>
      </c>
      <c r="E341" s="2" t="s">
        <v>78</v>
      </c>
      <c r="F341" s="2" t="s">
        <v>91</v>
      </c>
      <c r="G341" s="2" t="s">
        <v>92</v>
      </c>
      <c r="H341" s="21">
        <v>600000</v>
      </c>
      <c r="I341" s="26">
        <v>500000</v>
      </c>
      <c r="J341" s="21">
        <v>150000</v>
      </c>
      <c r="K341" s="22">
        <v>0</v>
      </c>
    </row>
    <row r="342" spans="1:11" x14ac:dyDescent="0.25">
      <c r="A342" s="3">
        <v>51</v>
      </c>
      <c r="B342" s="2" t="s">
        <v>70</v>
      </c>
      <c r="C342" s="2">
        <v>3693</v>
      </c>
      <c r="D342" s="2" t="str">
        <f>LEFT(Table1[[#This Row],[Stavka
]],2)</f>
        <v>36</v>
      </c>
      <c r="E342" s="2" t="s">
        <v>79</v>
      </c>
      <c r="F342" s="2" t="s">
        <v>91</v>
      </c>
      <c r="G342" s="2" t="s">
        <v>92</v>
      </c>
      <c r="H342" s="21">
        <v>20000</v>
      </c>
      <c r="I342" s="26">
        <v>18500</v>
      </c>
      <c r="J342" s="21">
        <v>50000</v>
      </c>
      <c r="K342" s="22">
        <v>10000</v>
      </c>
    </row>
    <row r="343" spans="1:11" x14ac:dyDescent="0.25">
      <c r="A343" s="3">
        <v>51</v>
      </c>
      <c r="B343" s="2" t="s">
        <v>70</v>
      </c>
      <c r="C343" s="2">
        <v>3723</v>
      </c>
      <c r="D343" s="2" t="str">
        <f>LEFT(Table1[[#This Row],[Stavka
]],2)</f>
        <v>37</v>
      </c>
      <c r="E343" s="2" t="s">
        <v>90</v>
      </c>
      <c r="F343" s="2" t="s">
        <v>91</v>
      </c>
      <c r="G343" s="2" t="s">
        <v>92</v>
      </c>
      <c r="H343" s="21">
        <v>15600000</v>
      </c>
      <c r="I343" s="26">
        <v>17000</v>
      </c>
      <c r="J343" s="21">
        <v>10000</v>
      </c>
      <c r="K343" s="22">
        <v>1000</v>
      </c>
    </row>
    <row r="344" spans="1:11" x14ac:dyDescent="0.25">
      <c r="A344" s="3">
        <v>51</v>
      </c>
      <c r="B344" s="2" t="s">
        <v>70</v>
      </c>
      <c r="C344" s="2">
        <v>3813</v>
      </c>
      <c r="D344" s="2" t="str">
        <f>LEFT(Table1[[#This Row],[Stavka
]],2)</f>
        <v>38</v>
      </c>
      <c r="E344" s="2" t="s">
        <v>87</v>
      </c>
      <c r="F344" s="2" t="s">
        <v>91</v>
      </c>
      <c r="G344" s="2" t="s">
        <v>92</v>
      </c>
      <c r="H344" s="21">
        <v>10000</v>
      </c>
      <c r="I344" s="26">
        <v>11220000</v>
      </c>
      <c r="J344" s="21">
        <v>7000000</v>
      </c>
      <c r="K344" s="22">
        <v>5000000</v>
      </c>
    </row>
    <row r="345" spans="1:11" x14ac:dyDescent="0.25">
      <c r="A345" s="3">
        <v>51</v>
      </c>
      <c r="B345" s="2" t="s">
        <v>70</v>
      </c>
      <c r="C345" s="2">
        <v>3111</v>
      </c>
      <c r="D345" s="2" t="str">
        <f>LEFT(Table1[[#This Row],[Stavka
]],2)</f>
        <v>31</v>
      </c>
      <c r="E345" s="2" t="s">
        <v>11</v>
      </c>
      <c r="F345" s="2" t="s">
        <v>93</v>
      </c>
      <c r="G345" s="2" t="s">
        <v>94</v>
      </c>
      <c r="H345" s="21">
        <v>0</v>
      </c>
      <c r="I345" s="26">
        <v>95672</v>
      </c>
      <c r="J345" s="21">
        <v>116672</v>
      </c>
      <c r="K345" s="22">
        <v>116672</v>
      </c>
    </row>
    <row r="346" spans="1:11" x14ac:dyDescent="0.25">
      <c r="A346" s="3">
        <v>51</v>
      </c>
      <c r="B346" s="2" t="s">
        <v>70</v>
      </c>
      <c r="C346" s="2">
        <v>3121</v>
      </c>
      <c r="D346" s="2" t="str">
        <f>LEFT(Table1[[#This Row],[Stavka
]],2)</f>
        <v>31</v>
      </c>
      <c r="E346" s="2" t="s">
        <v>14</v>
      </c>
      <c r="F346" s="2" t="s">
        <v>93</v>
      </c>
      <c r="G346" s="2" t="s">
        <v>94</v>
      </c>
      <c r="H346" s="21">
        <v>0</v>
      </c>
      <c r="I346" s="26">
        <v>3500</v>
      </c>
      <c r="J346" s="21">
        <v>3500</v>
      </c>
      <c r="K346" s="22">
        <v>3500</v>
      </c>
    </row>
    <row r="347" spans="1:11" x14ac:dyDescent="0.25">
      <c r="A347" s="3">
        <v>51</v>
      </c>
      <c r="B347" s="2" t="s">
        <v>70</v>
      </c>
      <c r="C347" s="2">
        <v>3132</v>
      </c>
      <c r="D347" s="2" t="str">
        <f>LEFT(Table1[[#This Row],[Stavka
]],2)</f>
        <v>31</v>
      </c>
      <c r="E347" s="2" t="s">
        <v>15</v>
      </c>
      <c r="F347" s="2" t="s">
        <v>93</v>
      </c>
      <c r="G347" s="2" t="s">
        <v>94</v>
      </c>
      <c r="H347" s="21">
        <v>0</v>
      </c>
      <c r="I347" s="26">
        <v>19828</v>
      </c>
      <c r="J347" s="21">
        <v>19828.330000000002</v>
      </c>
      <c r="K347" s="22">
        <v>19828.330000000002</v>
      </c>
    </row>
    <row r="348" spans="1:11" x14ac:dyDescent="0.25">
      <c r="A348" s="3">
        <v>51</v>
      </c>
      <c r="B348" s="2" t="s">
        <v>70</v>
      </c>
      <c r="C348" s="2">
        <v>3211</v>
      </c>
      <c r="D348" s="2" t="str">
        <f>LEFT(Table1[[#This Row],[Stavka
]],2)</f>
        <v>32</v>
      </c>
      <c r="E348" s="2" t="s">
        <v>16</v>
      </c>
      <c r="F348" s="2" t="s">
        <v>93</v>
      </c>
      <c r="G348" s="2" t="s">
        <v>94</v>
      </c>
      <c r="H348" s="21">
        <v>15200</v>
      </c>
      <c r="I348" s="26">
        <v>22002</v>
      </c>
      <c r="J348" s="21">
        <v>22660</v>
      </c>
      <c r="K348" s="22">
        <v>23339.8</v>
      </c>
    </row>
    <row r="349" spans="1:11" x14ac:dyDescent="0.25">
      <c r="A349" s="3">
        <v>51</v>
      </c>
      <c r="B349" s="2" t="s">
        <v>70</v>
      </c>
      <c r="C349" s="2">
        <v>3237</v>
      </c>
      <c r="D349" s="2" t="str">
        <f>LEFT(Table1[[#This Row],[Stavka
]],2)</f>
        <v>32</v>
      </c>
      <c r="E349" s="2" t="s">
        <v>30</v>
      </c>
      <c r="F349" s="2" t="s">
        <v>93</v>
      </c>
      <c r="G349" s="2" t="s">
        <v>94</v>
      </c>
      <c r="H349" s="21">
        <v>334000</v>
      </c>
      <c r="I349" s="26">
        <v>131400</v>
      </c>
      <c r="J349" s="21">
        <v>163770</v>
      </c>
      <c r="K349" s="22">
        <v>168683.1</v>
      </c>
    </row>
    <row r="350" spans="1:11" x14ac:dyDescent="0.25">
      <c r="A350" s="3">
        <v>51</v>
      </c>
      <c r="B350" s="2" t="s">
        <v>70</v>
      </c>
      <c r="C350" s="2">
        <v>3238</v>
      </c>
      <c r="D350" s="2" t="str">
        <f>LEFT(Table1[[#This Row],[Stavka
]],2)</f>
        <v>32</v>
      </c>
      <c r="E350" s="2" t="s">
        <v>31</v>
      </c>
      <c r="F350" s="2" t="s">
        <v>93</v>
      </c>
      <c r="G350" s="2" t="s">
        <v>94</v>
      </c>
      <c r="H350" s="21">
        <v>0</v>
      </c>
      <c r="I350" s="26">
        <v>3000</v>
      </c>
      <c r="J350" s="21">
        <v>3090</v>
      </c>
      <c r="K350" s="22">
        <v>3182.7</v>
      </c>
    </row>
    <row r="351" spans="1:11" x14ac:dyDescent="0.25">
      <c r="A351" s="3">
        <v>51</v>
      </c>
      <c r="B351" s="2" t="s">
        <v>70</v>
      </c>
      <c r="C351" s="2">
        <v>3293</v>
      </c>
      <c r="D351" s="2" t="str">
        <f>LEFT(Table1[[#This Row],[Stavka
]],2)</f>
        <v>32</v>
      </c>
      <c r="E351" s="2" t="s">
        <v>35</v>
      </c>
      <c r="F351" s="2" t="s">
        <v>93</v>
      </c>
      <c r="G351" s="2" t="s">
        <v>94</v>
      </c>
      <c r="H351" s="21">
        <v>3000</v>
      </c>
      <c r="I351" s="26">
        <v>0</v>
      </c>
      <c r="J351" s="21">
        <v>0</v>
      </c>
      <c r="K351" s="22">
        <v>0</v>
      </c>
    </row>
    <row r="352" spans="1:11" x14ac:dyDescent="0.25">
      <c r="A352" s="3">
        <v>51</v>
      </c>
      <c r="B352" s="2" t="s">
        <v>70</v>
      </c>
      <c r="C352" s="2">
        <v>4262</v>
      </c>
      <c r="D352" s="2" t="str">
        <f>LEFT(Table1[[#This Row],[Stavka
]],2)</f>
        <v>42</v>
      </c>
      <c r="E352" s="2" t="s">
        <v>57</v>
      </c>
      <c r="F352" s="2" t="s">
        <v>93</v>
      </c>
      <c r="G352" s="2" t="s">
        <v>94</v>
      </c>
      <c r="H352" s="21">
        <v>0</v>
      </c>
      <c r="I352" s="26">
        <v>8500</v>
      </c>
      <c r="J352" s="21">
        <v>10300</v>
      </c>
      <c r="K352" s="22">
        <v>10609</v>
      </c>
    </row>
    <row r="353" spans="1:11" x14ac:dyDescent="0.25">
      <c r="A353" s="3">
        <v>51</v>
      </c>
      <c r="B353" s="2" t="s">
        <v>70</v>
      </c>
      <c r="C353" s="2">
        <v>3241</v>
      </c>
      <c r="D353" s="2" t="str">
        <f>LEFT(Table1[[#This Row],[Stavka
]],2)</f>
        <v>32</v>
      </c>
      <c r="E353" s="2" t="s">
        <v>56</v>
      </c>
      <c r="F353" s="2" t="s">
        <v>93</v>
      </c>
      <c r="G353" s="2" t="s">
        <v>94</v>
      </c>
      <c r="H353" s="21">
        <v>0</v>
      </c>
      <c r="I353" s="26">
        <v>0</v>
      </c>
      <c r="J353" s="21">
        <v>0</v>
      </c>
      <c r="K353" s="22">
        <v>0</v>
      </c>
    </row>
    <row r="354" spans="1:11" x14ac:dyDescent="0.25">
      <c r="A354" s="3">
        <v>51</v>
      </c>
      <c r="B354" s="2" t="s">
        <v>70</v>
      </c>
      <c r="C354" s="2">
        <v>3239</v>
      </c>
      <c r="D354" s="2" t="str">
        <f>LEFT(Table1[[#This Row],[Stavka
]],2)</f>
        <v>32</v>
      </c>
      <c r="E354" s="2" t="s">
        <v>32</v>
      </c>
      <c r="F354" s="2" t="s">
        <v>93</v>
      </c>
      <c r="G354" s="2" t="s">
        <v>94</v>
      </c>
      <c r="H354" s="21">
        <v>0</v>
      </c>
      <c r="I354" s="26">
        <v>0</v>
      </c>
      <c r="J354" s="21">
        <v>0</v>
      </c>
      <c r="K354" s="22">
        <v>0</v>
      </c>
    </row>
    <row r="355" spans="1:11" x14ac:dyDescent="0.25">
      <c r="A355" s="3">
        <v>51</v>
      </c>
      <c r="B355" s="2" t="s">
        <v>70</v>
      </c>
      <c r="C355" s="2">
        <v>3211</v>
      </c>
      <c r="D355" s="2" t="str">
        <f>LEFT(Table1[[#This Row],[Stavka
]],2)</f>
        <v>32</v>
      </c>
      <c r="E355" s="2" t="s">
        <v>16</v>
      </c>
      <c r="F355" s="2" t="s">
        <v>95</v>
      </c>
      <c r="G355" s="2" t="s">
        <v>118</v>
      </c>
      <c r="H355" s="21">
        <v>0</v>
      </c>
      <c r="I355" s="26">
        <v>10000</v>
      </c>
      <c r="J355" s="21">
        <v>10300</v>
      </c>
      <c r="K355" s="22">
        <v>10609</v>
      </c>
    </row>
    <row r="356" spans="1:11" x14ac:dyDescent="0.25">
      <c r="A356" s="3">
        <v>51</v>
      </c>
      <c r="B356" s="2" t="s">
        <v>70</v>
      </c>
      <c r="C356" s="2">
        <v>3221</v>
      </c>
      <c r="D356" s="2" t="str">
        <f>LEFT(Table1[[#This Row],[Stavka
]],2)</f>
        <v>32</v>
      </c>
      <c r="E356" s="2" t="s">
        <v>20</v>
      </c>
      <c r="F356" s="2" t="s">
        <v>95</v>
      </c>
      <c r="G356" s="2" t="s">
        <v>118</v>
      </c>
      <c r="H356" s="21">
        <v>0</v>
      </c>
      <c r="I356" s="26">
        <v>1000</v>
      </c>
      <c r="J356" s="21">
        <v>1030</v>
      </c>
      <c r="K356" s="22">
        <v>1060.9000000000001</v>
      </c>
    </row>
    <row r="357" spans="1:11" x14ac:dyDescent="0.25">
      <c r="A357" s="3">
        <v>51</v>
      </c>
      <c r="B357" s="2" t="s">
        <v>70</v>
      </c>
      <c r="C357" s="2">
        <v>3233</v>
      </c>
      <c r="D357" s="2" t="str">
        <f>LEFT(Table1[[#This Row],[Stavka
]],2)</f>
        <v>32</v>
      </c>
      <c r="E357" s="2" t="s">
        <v>26</v>
      </c>
      <c r="F357" s="2" t="s">
        <v>95</v>
      </c>
      <c r="G357" s="2" t="s">
        <v>118</v>
      </c>
      <c r="H357" s="21">
        <v>0</v>
      </c>
      <c r="I357" s="26">
        <v>1000</v>
      </c>
      <c r="J357" s="21">
        <v>1030</v>
      </c>
      <c r="K357" s="22">
        <v>1060.9000000000001</v>
      </c>
    </row>
    <row r="358" spans="1:11" x14ac:dyDescent="0.25">
      <c r="A358" s="3">
        <v>51</v>
      </c>
      <c r="B358" s="2" t="s">
        <v>70</v>
      </c>
      <c r="C358" s="2">
        <v>3235</v>
      </c>
      <c r="D358" s="2" t="str">
        <f>LEFT(Table1[[#This Row],[Stavka
]],2)</f>
        <v>32</v>
      </c>
      <c r="E358" s="2" t="s">
        <v>28</v>
      </c>
      <c r="F358" s="2" t="s">
        <v>95</v>
      </c>
      <c r="G358" s="2" t="s">
        <v>118</v>
      </c>
      <c r="H358" s="21">
        <v>0</v>
      </c>
      <c r="I358" s="26">
        <v>5000</v>
      </c>
      <c r="J358" s="21">
        <v>5150</v>
      </c>
      <c r="K358" s="22">
        <v>5304.5</v>
      </c>
    </row>
    <row r="359" spans="1:11" x14ac:dyDescent="0.25">
      <c r="A359" s="3">
        <v>51</v>
      </c>
      <c r="B359" s="2" t="s">
        <v>70</v>
      </c>
      <c r="C359" s="2">
        <v>3237</v>
      </c>
      <c r="D359" s="2" t="str">
        <f>LEFT(Table1[[#This Row],[Stavka
]],2)</f>
        <v>32</v>
      </c>
      <c r="E359" s="2" t="s">
        <v>30</v>
      </c>
      <c r="F359" s="2" t="s">
        <v>95</v>
      </c>
      <c r="G359" s="2" t="s">
        <v>118</v>
      </c>
      <c r="H359" s="21">
        <v>0</v>
      </c>
      <c r="I359" s="26">
        <v>150000</v>
      </c>
      <c r="J359" s="21">
        <v>154500</v>
      </c>
      <c r="K359" s="22">
        <v>159135</v>
      </c>
    </row>
    <row r="360" spans="1:11" x14ac:dyDescent="0.25">
      <c r="A360" s="3">
        <v>51</v>
      </c>
      <c r="B360" s="2" t="s">
        <v>70</v>
      </c>
      <c r="C360" s="2">
        <v>3239</v>
      </c>
      <c r="D360" s="2" t="str">
        <f>LEFT(Table1[[#This Row],[Stavka
]],2)</f>
        <v>32</v>
      </c>
      <c r="E360" s="2" t="s">
        <v>32</v>
      </c>
      <c r="F360" s="2" t="s">
        <v>95</v>
      </c>
      <c r="G360" s="2" t="s">
        <v>118</v>
      </c>
      <c r="H360" s="21">
        <v>0</v>
      </c>
      <c r="I360" s="26">
        <v>10000</v>
      </c>
      <c r="J360" s="21">
        <v>10300</v>
      </c>
      <c r="K360" s="22">
        <v>10609</v>
      </c>
    </row>
    <row r="361" spans="1:11" x14ac:dyDescent="0.25">
      <c r="A361" s="3">
        <v>51</v>
      </c>
      <c r="B361" s="2" t="s">
        <v>70</v>
      </c>
      <c r="C361" s="2">
        <v>3241</v>
      </c>
      <c r="D361" s="2" t="str">
        <f>LEFT(Table1[[#This Row],[Stavka
]],2)</f>
        <v>32</v>
      </c>
      <c r="E361" s="2" t="s">
        <v>56</v>
      </c>
      <c r="F361" s="2" t="s">
        <v>95</v>
      </c>
      <c r="G361" s="2" t="s">
        <v>118</v>
      </c>
      <c r="H361" s="21">
        <v>0</v>
      </c>
      <c r="I361" s="26">
        <v>141575</v>
      </c>
      <c r="J361" s="21">
        <v>206000</v>
      </c>
      <c r="K361" s="22">
        <v>212180</v>
      </c>
    </row>
    <row r="362" spans="1:11" x14ac:dyDescent="0.25">
      <c r="A362" s="3">
        <v>51</v>
      </c>
      <c r="B362" s="2" t="s">
        <v>70</v>
      </c>
      <c r="C362" s="2">
        <v>3293</v>
      </c>
      <c r="D362" s="2" t="str">
        <f>LEFT(Table1[[#This Row],[Stavka
]],2)</f>
        <v>32</v>
      </c>
      <c r="E362" s="2" t="s">
        <v>35</v>
      </c>
      <c r="F362" s="2" t="s">
        <v>95</v>
      </c>
      <c r="G362" s="2" t="s">
        <v>118</v>
      </c>
      <c r="H362" s="21">
        <v>0</v>
      </c>
      <c r="I362" s="26">
        <v>4000</v>
      </c>
      <c r="J362" s="21">
        <v>4120</v>
      </c>
      <c r="K362" s="22">
        <v>4243.6000000000004</v>
      </c>
    </row>
    <row r="363" spans="1:11" x14ac:dyDescent="0.25">
      <c r="A363" s="3">
        <v>51</v>
      </c>
      <c r="B363" s="2" t="s">
        <v>70</v>
      </c>
      <c r="C363" s="2">
        <v>3299</v>
      </c>
      <c r="D363" s="2" t="str">
        <f>LEFT(Table1[[#This Row],[Stavka
]],2)</f>
        <v>32</v>
      </c>
      <c r="E363" s="2" t="s">
        <v>37</v>
      </c>
      <c r="F363" s="2" t="s">
        <v>95</v>
      </c>
      <c r="G363" s="2" t="s">
        <v>118</v>
      </c>
      <c r="H363" s="21">
        <v>0</v>
      </c>
      <c r="I363" s="26">
        <v>8500</v>
      </c>
      <c r="J363" s="21">
        <v>8755</v>
      </c>
      <c r="K363" s="22">
        <v>9017.65</v>
      </c>
    </row>
    <row r="364" spans="1:11" x14ac:dyDescent="0.25">
      <c r="A364" s="3">
        <v>51</v>
      </c>
      <c r="B364" s="2" t="s">
        <v>70</v>
      </c>
      <c r="C364" s="2">
        <v>3531</v>
      </c>
      <c r="D364" s="2" t="str">
        <f>LEFT(Table1[[#This Row],[Stavka
]],2)</f>
        <v>35</v>
      </c>
      <c r="E364" s="2" t="s">
        <v>77</v>
      </c>
      <c r="F364" s="2" t="s">
        <v>95</v>
      </c>
      <c r="G364" s="2" t="s">
        <v>118</v>
      </c>
      <c r="H364" s="21">
        <v>0</v>
      </c>
      <c r="I364" s="26">
        <v>0</v>
      </c>
      <c r="J364" s="21">
        <v>0</v>
      </c>
      <c r="K364" s="22">
        <v>0</v>
      </c>
    </row>
    <row r="365" spans="1:11" x14ac:dyDescent="0.25">
      <c r="A365" s="3">
        <v>51</v>
      </c>
      <c r="B365" s="2" t="s">
        <v>70</v>
      </c>
      <c r="C365" s="2">
        <v>3681</v>
      </c>
      <c r="D365" s="2" t="str">
        <f>LEFT(Table1[[#This Row],[Stavka
]],2)</f>
        <v>36</v>
      </c>
      <c r="E365" s="2" t="s">
        <v>78</v>
      </c>
      <c r="F365" s="2" t="s">
        <v>95</v>
      </c>
      <c r="G365" s="2" t="s">
        <v>118</v>
      </c>
      <c r="H365" s="21">
        <v>0</v>
      </c>
      <c r="I365" s="26">
        <v>498500</v>
      </c>
      <c r="J365" s="21">
        <v>600000</v>
      </c>
      <c r="K365" s="22">
        <v>618000</v>
      </c>
    </row>
    <row r="366" spans="1:11" x14ac:dyDescent="0.25">
      <c r="A366" s="3">
        <v>51</v>
      </c>
      <c r="B366" s="2" t="s">
        <v>70</v>
      </c>
      <c r="C366" s="2">
        <v>3693</v>
      </c>
      <c r="D366" s="2" t="str">
        <f>LEFT(Table1[[#This Row],[Stavka
]],2)</f>
        <v>36</v>
      </c>
      <c r="E366" s="2" t="s">
        <v>79</v>
      </c>
      <c r="F366" s="2" t="s">
        <v>95</v>
      </c>
      <c r="G366" s="2" t="s">
        <v>118</v>
      </c>
      <c r="H366" s="21">
        <v>0</v>
      </c>
      <c r="I366" s="26">
        <v>20000</v>
      </c>
      <c r="J366" s="21">
        <v>28300</v>
      </c>
      <c r="K366" s="22">
        <v>29149</v>
      </c>
    </row>
    <row r="367" spans="1:11" x14ac:dyDescent="0.25">
      <c r="A367" s="3">
        <v>51</v>
      </c>
      <c r="B367" s="2" t="s">
        <v>70</v>
      </c>
      <c r="C367" s="2">
        <v>3723</v>
      </c>
      <c r="D367" s="2" t="str">
        <f>LEFT(Table1[[#This Row],[Stavka
]],2)</f>
        <v>37</v>
      </c>
      <c r="E367" s="2" t="s">
        <v>90</v>
      </c>
      <c r="F367" s="2" t="s">
        <v>95</v>
      </c>
      <c r="G367" s="2" t="s">
        <v>118</v>
      </c>
      <c r="H367" s="21">
        <v>0</v>
      </c>
      <c r="I367" s="26">
        <v>17000</v>
      </c>
      <c r="J367" s="21">
        <v>20600</v>
      </c>
      <c r="K367" s="22">
        <v>21218</v>
      </c>
    </row>
    <row r="368" spans="1:11" x14ac:dyDescent="0.25">
      <c r="A368" s="3">
        <v>51</v>
      </c>
      <c r="B368" s="2" t="s">
        <v>70</v>
      </c>
      <c r="C368" s="2">
        <v>3813</v>
      </c>
      <c r="D368" s="2" t="str">
        <f>LEFT(Table1[[#This Row],[Stavka
]],2)</f>
        <v>38</v>
      </c>
      <c r="E368" s="2" t="s">
        <v>87</v>
      </c>
      <c r="F368" s="2" t="s">
        <v>95</v>
      </c>
      <c r="G368" s="2" t="s">
        <v>118</v>
      </c>
      <c r="H368" s="21">
        <v>0</v>
      </c>
      <c r="I368" s="26">
        <v>13260000</v>
      </c>
      <c r="J368" s="21">
        <v>16068000</v>
      </c>
      <c r="K368" s="22">
        <v>16550040</v>
      </c>
    </row>
    <row r="369" spans="1:11" x14ac:dyDescent="0.25">
      <c r="A369" s="3">
        <v>51</v>
      </c>
      <c r="B369" s="2" t="s">
        <v>70</v>
      </c>
      <c r="C369" s="2">
        <v>3211</v>
      </c>
      <c r="D369" s="2" t="str">
        <f>LEFT(Table1[[#This Row],[Stavka
]],2)</f>
        <v>32</v>
      </c>
      <c r="E369" s="2" t="s">
        <v>16</v>
      </c>
      <c r="F369" s="2" t="s">
        <v>96</v>
      </c>
      <c r="G369" s="2" t="s">
        <v>119</v>
      </c>
      <c r="H369" s="21">
        <v>0</v>
      </c>
      <c r="I369" s="26">
        <v>8000</v>
      </c>
      <c r="J369" s="21">
        <v>8240</v>
      </c>
      <c r="K369" s="22">
        <v>8488</v>
      </c>
    </row>
    <row r="370" spans="1:11" x14ac:dyDescent="0.25">
      <c r="A370" s="3">
        <v>51</v>
      </c>
      <c r="B370" s="2" t="s">
        <v>70</v>
      </c>
      <c r="C370" s="2">
        <v>3221</v>
      </c>
      <c r="D370" s="2" t="str">
        <f>LEFT(Table1[[#This Row],[Stavka
]],2)</f>
        <v>32</v>
      </c>
      <c r="E370" s="2" t="s">
        <v>20</v>
      </c>
      <c r="F370" s="2" t="s">
        <v>96</v>
      </c>
      <c r="G370" s="2" t="s">
        <v>119</v>
      </c>
      <c r="H370" s="21">
        <v>0</v>
      </c>
      <c r="I370" s="26">
        <v>7000</v>
      </c>
      <c r="J370" s="21">
        <v>7210</v>
      </c>
      <c r="K370" s="22">
        <v>7426.3</v>
      </c>
    </row>
    <row r="371" spans="1:11" x14ac:dyDescent="0.25">
      <c r="A371" s="3">
        <v>51</v>
      </c>
      <c r="B371" s="2" t="s">
        <v>70</v>
      </c>
      <c r="C371" s="2">
        <v>3233</v>
      </c>
      <c r="D371" s="2" t="str">
        <f>LEFT(Table1[[#This Row],[Stavka
]],2)</f>
        <v>32</v>
      </c>
      <c r="E371" s="2" t="s">
        <v>26</v>
      </c>
      <c r="F371" s="2" t="s">
        <v>96</v>
      </c>
      <c r="G371" s="2" t="s">
        <v>119</v>
      </c>
      <c r="H371" s="21">
        <v>0</v>
      </c>
      <c r="I371" s="26">
        <v>7000</v>
      </c>
      <c r="J371" s="21">
        <v>7210</v>
      </c>
      <c r="K371" s="22">
        <v>7426.3</v>
      </c>
    </row>
    <row r="372" spans="1:11" x14ac:dyDescent="0.25">
      <c r="A372" s="3">
        <v>51</v>
      </c>
      <c r="B372" s="2" t="s">
        <v>70</v>
      </c>
      <c r="C372" s="2">
        <v>3235</v>
      </c>
      <c r="D372" s="2" t="str">
        <f>LEFT(Table1[[#This Row],[Stavka
]],2)</f>
        <v>32</v>
      </c>
      <c r="E372" s="2" t="s">
        <v>28</v>
      </c>
      <c r="F372" s="2" t="s">
        <v>96</v>
      </c>
      <c r="G372" s="2" t="s">
        <v>119</v>
      </c>
      <c r="H372" s="21">
        <v>0</v>
      </c>
      <c r="I372" s="26">
        <v>20000</v>
      </c>
      <c r="J372" s="21">
        <v>20600</v>
      </c>
      <c r="K372" s="22">
        <v>21218</v>
      </c>
    </row>
    <row r="373" spans="1:11" x14ac:dyDescent="0.25">
      <c r="A373" s="3">
        <v>51</v>
      </c>
      <c r="B373" s="2" t="s">
        <v>70</v>
      </c>
      <c r="C373" s="2">
        <v>3237</v>
      </c>
      <c r="D373" s="2" t="str">
        <f>LEFT(Table1[[#This Row],[Stavka
]],2)</f>
        <v>32</v>
      </c>
      <c r="E373" s="2" t="s">
        <v>30</v>
      </c>
      <c r="F373" s="2" t="s">
        <v>96</v>
      </c>
      <c r="G373" s="2" t="s">
        <v>119</v>
      </c>
      <c r="H373" s="21">
        <v>0</v>
      </c>
      <c r="I373" s="26">
        <v>50000</v>
      </c>
      <c r="J373" s="21">
        <v>51500</v>
      </c>
      <c r="K373" s="22">
        <v>53045</v>
      </c>
    </row>
    <row r="374" spans="1:11" x14ac:dyDescent="0.25">
      <c r="A374" s="3">
        <v>51</v>
      </c>
      <c r="B374" s="2" t="s">
        <v>70</v>
      </c>
      <c r="C374" s="2">
        <v>3239</v>
      </c>
      <c r="D374" s="2" t="str">
        <f>LEFT(Table1[[#This Row],[Stavka
]],2)</f>
        <v>32</v>
      </c>
      <c r="E374" s="2" t="s">
        <v>32</v>
      </c>
      <c r="F374" s="2" t="s">
        <v>96</v>
      </c>
      <c r="G374" s="2" t="s">
        <v>119</v>
      </c>
      <c r="H374" s="21">
        <v>0</v>
      </c>
      <c r="I374" s="26">
        <v>50000</v>
      </c>
      <c r="J374" s="21">
        <v>51500</v>
      </c>
      <c r="K374" s="22">
        <v>53045</v>
      </c>
    </row>
    <row r="375" spans="1:11" x14ac:dyDescent="0.25">
      <c r="A375" s="3">
        <v>51</v>
      </c>
      <c r="B375" s="2" t="s">
        <v>70</v>
      </c>
      <c r="C375" s="2">
        <v>3241</v>
      </c>
      <c r="D375" s="2" t="str">
        <f>LEFT(Table1[[#This Row],[Stavka
]],2)</f>
        <v>32</v>
      </c>
      <c r="E375" s="2" t="s">
        <v>56</v>
      </c>
      <c r="F375" s="2" t="s">
        <v>96</v>
      </c>
      <c r="G375" s="2" t="s">
        <v>119</v>
      </c>
      <c r="H375" s="21">
        <v>0</v>
      </c>
      <c r="I375" s="26">
        <v>133775</v>
      </c>
      <c r="J375" s="21">
        <v>137788.25</v>
      </c>
      <c r="K375" s="22">
        <v>141921.89749999999</v>
      </c>
    </row>
    <row r="376" spans="1:11" x14ac:dyDescent="0.25">
      <c r="A376" s="3">
        <v>51</v>
      </c>
      <c r="B376" s="2" t="s">
        <v>70</v>
      </c>
      <c r="C376" s="2">
        <v>3293</v>
      </c>
      <c r="D376" s="2" t="str">
        <f>LEFT(Table1[[#This Row],[Stavka
]],2)</f>
        <v>32</v>
      </c>
      <c r="E376" s="2" t="s">
        <v>35</v>
      </c>
      <c r="F376" s="2" t="s">
        <v>96</v>
      </c>
      <c r="G376" s="2" t="s">
        <v>119</v>
      </c>
      <c r="H376" s="21">
        <v>0</v>
      </c>
      <c r="I376" s="26">
        <v>90000</v>
      </c>
      <c r="J376" s="21">
        <v>160912</v>
      </c>
      <c r="K376" s="22">
        <v>165739.35999999999</v>
      </c>
    </row>
    <row r="377" spans="1:11" x14ac:dyDescent="0.25">
      <c r="A377" s="3">
        <v>51</v>
      </c>
      <c r="B377" s="2" t="s">
        <v>70</v>
      </c>
      <c r="C377" s="2">
        <v>3299</v>
      </c>
      <c r="D377" s="2" t="str">
        <f>LEFT(Table1[[#This Row],[Stavka
]],2)</f>
        <v>32</v>
      </c>
      <c r="E377" s="2" t="s">
        <v>37</v>
      </c>
      <c r="F377" s="2" t="s">
        <v>96</v>
      </c>
      <c r="G377" s="2" t="s">
        <v>119</v>
      </c>
      <c r="H377" s="21">
        <v>0</v>
      </c>
      <c r="I377" s="26">
        <v>9500</v>
      </c>
      <c r="J377" s="21">
        <v>9783</v>
      </c>
      <c r="K377" s="22">
        <v>10078.549999999999</v>
      </c>
    </row>
    <row r="378" spans="1:11" x14ac:dyDescent="0.25">
      <c r="A378" s="3">
        <v>51</v>
      </c>
      <c r="B378" s="2" t="s">
        <v>70</v>
      </c>
      <c r="C378" s="2">
        <v>3531</v>
      </c>
      <c r="D378" s="2" t="str">
        <f>LEFT(Table1[[#This Row],[Stavka
]],2)</f>
        <v>35</v>
      </c>
      <c r="E378" s="2" t="s">
        <v>77</v>
      </c>
      <c r="F378" s="2" t="s">
        <v>96</v>
      </c>
      <c r="G378" s="2" t="s">
        <v>119</v>
      </c>
      <c r="H378" s="21">
        <v>0</v>
      </c>
      <c r="I378" s="26">
        <v>6800000</v>
      </c>
      <c r="J378" s="21">
        <v>8240000</v>
      </c>
      <c r="K378" s="22">
        <v>8487200</v>
      </c>
    </row>
    <row r="379" spans="1:11" x14ac:dyDescent="0.25">
      <c r="A379" s="3">
        <v>51</v>
      </c>
      <c r="B379" s="2" t="s">
        <v>70</v>
      </c>
      <c r="C379" s="2">
        <v>3681</v>
      </c>
      <c r="D379" s="2" t="str">
        <f>LEFT(Table1[[#This Row],[Stavka
]],2)</f>
        <v>36</v>
      </c>
      <c r="E379" s="2" t="s">
        <v>78</v>
      </c>
      <c r="F379" s="2" t="s">
        <v>96</v>
      </c>
      <c r="G379" s="2" t="s">
        <v>119</v>
      </c>
      <c r="H379" s="21">
        <v>0</v>
      </c>
      <c r="I379" s="26">
        <v>47900000</v>
      </c>
      <c r="J379" s="21">
        <v>79220000</v>
      </c>
      <c r="K379" s="22">
        <v>81596600</v>
      </c>
    </row>
    <row r="380" spans="1:11" x14ac:dyDescent="0.25">
      <c r="A380" s="3">
        <v>51</v>
      </c>
      <c r="B380" s="2" t="s">
        <v>70</v>
      </c>
      <c r="C380" s="2">
        <v>3693</v>
      </c>
      <c r="D380" s="2" t="str">
        <f>LEFT(Table1[[#This Row],[Stavka
]],2)</f>
        <v>36</v>
      </c>
      <c r="E380" s="2" t="s">
        <v>79</v>
      </c>
      <c r="F380" s="2" t="s">
        <v>96</v>
      </c>
      <c r="G380" s="2" t="s">
        <v>119</v>
      </c>
      <c r="H380" s="21">
        <v>0</v>
      </c>
      <c r="I380" s="26">
        <v>100000000</v>
      </c>
      <c r="J380" s="21">
        <v>100000000</v>
      </c>
      <c r="K380" s="22">
        <v>103000000</v>
      </c>
    </row>
    <row r="381" spans="1:11" x14ac:dyDescent="0.25">
      <c r="A381" s="3">
        <v>51</v>
      </c>
      <c r="B381" s="2" t="s">
        <v>70</v>
      </c>
      <c r="C381" s="2">
        <v>3813</v>
      </c>
      <c r="D381" s="2" t="str">
        <f>LEFT(Table1[[#This Row],[Stavka
]],2)</f>
        <v>38</v>
      </c>
      <c r="E381" s="2" t="s">
        <v>87</v>
      </c>
      <c r="F381" s="2" t="s">
        <v>96</v>
      </c>
      <c r="G381" s="2" t="s">
        <v>119</v>
      </c>
      <c r="H381" s="21">
        <v>0</v>
      </c>
      <c r="I381" s="26">
        <v>6800000</v>
      </c>
      <c r="J381" s="21">
        <v>8240000</v>
      </c>
      <c r="K381" s="22">
        <v>8487200</v>
      </c>
    </row>
    <row r="382" spans="1:11" x14ac:dyDescent="0.25">
      <c r="A382" s="3">
        <v>51</v>
      </c>
      <c r="B382" s="2" t="s">
        <v>70</v>
      </c>
      <c r="C382" s="2">
        <v>3211</v>
      </c>
      <c r="D382" s="2" t="str">
        <f>LEFT(Table1[[#This Row],[Stavka
]],2)</f>
        <v>32</v>
      </c>
      <c r="E382" s="2" t="s">
        <v>16</v>
      </c>
      <c r="F382" s="2" t="s">
        <v>97</v>
      </c>
      <c r="G382" s="2" t="s">
        <v>120</v>
      </c>
      <c r="H382" s="21">
        <v>0</v>
      </c>
      <c r="I382" s="26">
        <v>50000</v>
      </c>
      <c r="J382" s="21">
        <v>51500</v>
      </c>
      <c r="K382" s="22">
        <v>53045</v>
      </c>
    </row>
    <row r="383" spans="1:11" x14ac:dyDescent="0.25">
      <c r="A383" s="3">
        <v>51</v>
      </c>
      <c r="B383" s="2" t="s">
        <v>70</v>
      </c>
      <c r="C383" s="2">
        <v>3221</v>
      </c>
      <c r="D383" s="2" t="str">
        <f>LEFT(Table1[[#This Row],[Stavka
]],2)</f>
        <v>32</v>
      </c>
      <c r="E383" s="2" t="s">
        <v>20</v>
      </c>
      <c r="F383" s="2" t="s">
        <v>97</v>
      </c>
      <c r="G383" s="2" t="s">
        <v>120</v>
      </c>
      <c r="H383" s="21">
        <v>0</v>
      </c>
      <c r="I383" s="26">
        <v>10000</v>
      </c>
      <c r="J383" s="21">
        <v>10300</v>
      </c>
      <c r="K383" s="22">
        <v>10609</v>
      </c>
    </row>
    <row r="384" spans="1:11" x14ac:dyDescent="0.25">
      <c r="A384" s="3">
        <v>51</v>
      </c>
      <c r="B384" s="2" t="s">
        <v>70</v>
      </c>
      <c r="C384" s="2">
        <v>3233</v>
      </c>
      <c r="D384" s="2" t="str">
        <f>LEFT(Table1[[#This Row],[Stavka
]],2)</f>
        <v>32</v>
      </c>
      <c r="E384" s="2" t="s">
        <v>26</v>
      </c>
      <c r="F384" s="2" t="s">
        <v>97</v>
      </c>
      <c r="G384" s="2" t="s">
        <v>120</v>
      </c>
      <c r="H384" s="21">
        <v>0</v>
      </c>
      <c r="I384" s="26">
        <v>10000</v>
      </c>
      <c r="J384" s="21">
        <v>10300</v>
      </c>
      <c r="K384" s="22">
        <v>10609</v>
      </c>
    </row>
    <row r="385" spans="1:11" x14ac:dyDescent="0.25">
      <c r="A385" s="3">
        <v>51</v>
      </c>
      <c r="B385" s="2" t="s">
        <v>70</v>
      </c>
      <c r="C385" s="2">
        <v>3235</v>
      </c>
      <c r="D385" s="2" t="str">
        <f>LEFT(Table1[[#This Row],[Stavka
]],2)</f>
        <v>32</v>
      </c>
      <c r="E385" s="2" t="s">
        <v>28</v>
      </c>
      <c r="F385" s="2" t="s">
        <v>97</v>
      </c>
      <c r="G385" s="2" t="s">
        <v>120</v>
      </c>
      <c r="H385" s="21">
        <v>0</v>
      </c>
      <c r="I385" s="26">
        <v>43000</v>
      </c>
      <c r="J385" s="21">
        <v>217945</v>
      </c>
      <c r="K385" s="22">
        <v>224486.44</v>
      </c>
    </row>
    <row r="386" spans="1:11" x14ac:dyDescent="0.25">
      <c r="A386" s="3">
        <v>51</v>
      </c>
      <c r="B386" s="2" t="s">
        <v>70</v>
      </c>
      <c r="C386" s="2">
        <v>3237</v>
      </c>
      <c r="D386" s="2" t="str">
        <f>LEFT(Table1[[#This Row],[Stavka
]],2)</f>
        <v>32</v>
      </c>
      <c r="E386" s="2" t="s">
        <v>30</v>
      </c>
      <c r="F386" s="2" t="s">
        <v>97</v>
      </c>
      <c r="G386" s="2" t="s">
        <v>120</v>
      </c>
      <c r="H386" s="21">
        <v>0</v>
      </c>
      <c r="I386" s="26">
        <v>350000</v>
      </c>
      <c r="J386" s="21">
        <v>360500</v>
      </c>
      <c r="K386" s="22">
        <v>371315</v>
      </c>
    </row>
    <row r="387" spans="1:11" x14ac:dyDescent="0.25">
      <c r="A387" s="3">
        <v>51</v>
      </c>
      <c r="B387" s="2" t="s">
        <v>70</v>
      </c>
      <c r="C387" s="2">
        <v>3239</v>
      </c>
      <c r="D387" s="2" t="str">
        <f>LEFT(Table1[[#This Row],[Stavka
]],2)</f>
        <v>32</v>
      </c>
      <c r="E387" s="2" t="s">
        <v>32</v>
      </c>
      <c r="F387" s="2" t="s">
        <v>97</v>
      </c>
      <c r="G387" s="2" t="s">
        <v>120</v>
      </c>
      <c r="H387" s="21">
        <v>0</v>
      </c>
      <c r="I387" s="26">
        <v>60000</v>
      </c>
      <c r="J387" s="21">
        <v>61800</v>
      </c>
      <c r="K387" s="22">
        <v>63654</v>
      </c>
    </row>
    <row r="388" spans="1:11" x14ac:dyDescent="0.25">
      <c r="A388" s="3">
        <v>51</v>
      </c>
      <c r="B388" s="2" t="s">
        <v>70</v>
      </c>
      <c r="C388" s="2">
        <v>3299</v>
      </c>
      <c r="D388" s="2" t="str">
        <f>LEFT(Table1[[#This Row],[Stavka
]],2)</f>
        <v>32</v>
      </c>
      <c r="E388" s="2" t="s">
        <v>37</v>
      </c>
      <c r="F388" s="2" t="s">
        <v>97</v>
      </c>
      <c r="G388" s="2" t="s">
        <v>120</v>
      </c>
      <c r="H388" s="21">
        <v>0</v>
      </c>
      <c r="I388" s="26">
        <v>231400</v>
      </c>
      <c r="J388" s="21">
        <v>238342</v>
      </c>
      <c r="K388" s="22">
        <v>245492.26</v>
      </c>
    </row>
    <row r="389" spans="1:11" x14ac:dyDescent="0.25">
      <c r="A389" s="3">
        <v>51</v>
      </c>
      <c r="B389" s="2" t="s">
        <v>70</v>
      </c>
      <c r="C389" s="2">
        <v>3241</v>
      </c>
      <c r="D389" s="2" t="str">
        <f>LEFT(Table1[[#This Row],[Stavka
]],2)</f>
        <v>32</v>
      </c>
      <c r="E389" s="2" t="s">
        <v>56</v>
      </c>
      <c r="F389" s="2" t="s">
        <v>97</v>
      </c>
      <c r="G389" s="2" t="s">
        <v>120</v>
      </c>
      <c r="H389" s="21">
        <v>0</v>
      </c>
      <c r="I389" s="26">
        <v>200000</v>
      </c>
      <c r="J389" s="21">
        <v>206000</v>
      </c>
      <c r="K389" s="22">
        <v>212180</v>
      </c>
    </row>
    <row r="390" spans="1:11" x14ac:dyDescent="0.25">
      <c r="A390" s="3">
        <v>51</v>
      </c>
      <c r="B390" s="2" t="s">
        <v>70</v>
      </c>
      <c r="C390" s="2">
        <v>3293</v>
      </c>
      <c r="D390" s="2" t="str">
        <f>LEFT(Table1[[#This Row],[Stavka
]],2)</f>
        <v>32</v>
      </c>
      <c r="E390" s="2" t="s">
        <v>35</v>
      </c>
      <c r="F390" s="2" t="s">
        <v>97</v>
      </c>
      <c r="G390" s="2" t="s">
        <v>120</v>
      </c>
      <c r="H390" s="21">
        <v>0</v>
      </c>
      <c r="I390" s="26">
        <v>1000</v>
      </c>
      <c r="J390" s="21">
        <v>1030</v>
      </c>
      <c r="K390" s="22">
        <v>1060.9000000000001</v>
      </c>
    </row>
    <row r="391" spans="1:11" x14ac:dyDescent="0.25">
      <c r="A391" s="3">
        <v>51</v>
      </c>
      <c r="B391" s="2" t="s">
        <v>70</v>
      </c>
      <c r="C391" s="2">
        <v>3531</v>
      </c>
      <c r="D391" s="2" t="str">
        <f>LEFT(Table1[[#This Row],[Stavka
]],2)</f>
        <v>35</v>
      </c>
      <c r="E391" s="2" t="s">
        <v>77</v>
      </c>
      <c r="F391" s="2" t="s">
        <v>97</v>
      </c>
      <c r="G391" s="2" t="s">
        <v>120</v>
      </c>
      <c r="H391" s="21">
        <v>0</v>
      </c>
      <c r="I391" s="26">
        <v>170000</v>
      </c>
      <c r="J391" s="21">
        <v>206000</v>
      </c>
      <c r="K391" s="22">
        <v>212180</v>
      </c>
    </row>
    <row r="392" spans="1:11" x14ac:dyDescent="0.25">
      <c r="A392" s="3">
        <v>51</v>
      </c>
      <c r="B392" s="2" t="s">
        <v>70</v>
      </c>
      <c r="C392" s="2">
        <v>3681</v>
      </c>
      <c r="D392" s="2" t="str">
        <f>LEFT(Table1[[#This Row],[Stavka
]],2)</f>
        <v>36</v>
      </c>
      <c r="E392" s="2" t="s">
        <v>78</v>
      </c>
      <c r="F392" s="2" t="s">
        <v>97</v>
      </c>
      <c r="G392" s="2" t="s">
        <v>120</v>
      </c>
      <c r="H392" s="21">
        <v>0</v>
      </c>
      <c r="I392" s="26">
        <v>890000</v>
      </c>
      <c r="J392" s="21">
        <v>502000</v>
      </c>
      <c r="K392" s="22">
        <v>517060</v>
      </c>
    </row>
    <row r="393" spans="1:11" x14ac:dyDescent="0.25">
      <c r="A393" s="3">
        <v>51</v>
      </c>
      <c r="B393" s="2" t="s">
        <v>70</v>
      </c>
      <c r="C393" s="2">
        <v>3693</v>
      </c>
      <c r="D393" s="2" t="str">
        <f>LEFT(Table1[[#This Row],[Stavka
]],2)</f>
        <v>36</v>
      </c>
      <c r="E393" s="2" t="s">
        <v>79</v>
      </c>
      <c r="F393" s="2" t="s">
        <v>97</v>
      </c>
      <c r="G393" s="2" t="s">
        <v>120</v>
      </c>
      <c r="H393" s="21">
        <v>0</v>
      </c>
      <c r="I393" s="26">
        <v>2000000</v>
      </c>
      <c r="J393" s="21">
        <v>3000000</v>
      </c>
      <c r="K393" s="22">
        <v>3090000</v>
      </c>
    </row>
    <row r="394" spans="1:11" x14ac:dyDescent="0.25">
      <c r="A394" s="3">
        <v>51</v>
      </c>
      <c r="B394" s="2" t="s">
        <v>70</v>
      </c>
      <c r="C394" s="2">
        <v>3723</v>
      </c>
      <c r="D394" s="2" t="str">
        <f>LEFT(Table1[[#This Row],[Stavka
]],2)</f>
        <v>37</v>
      </c>
      <c r="E394" s="2" t="s">
        <v>90</v>
      </c>
      <c r="F394" s="2" t="s">
        <v>97</v>
      </c>
      <c r="G394" s="2" t="s">
        <v>120</v>
      </c>
      <c r="H394" s="21">
        <v>0</v>
      </c>
      <c r="I394" s="26">
        <v>4250</v>
      </c>
      <c r="J394" s="21">
        <v>5150</v>
      </c>
      <c r="K394" s="22">
        <v>5304.5</v>
      </c>
    </row>
    <row r="395" spans="1:11" x14ac:dyDescent="0.25">
      <c r="A395" s="3">
        <v>51</v>
      </c>
      <c r="B395" s="2" t="s">
        <v>70</v>
      </c>
      <c r="C395" s="2">
        <v>3813</v>
      </c>
      <c r="D395" s="2" t="str">
        <f>LEFT(Table1[[#This Row],[Stavka
]],2)</f>
        <v>38</v>
      </c>
      <c r="E395" s="2" t="s">
        <v>87</v>
      </c>
      <c r="F395" s="2" t="s">
        <v>97</v>
      </c>
      <c r="G395" s="2" t="s">
        <v>120</v>
      </c>
      <c r="H395" s="21">
        <v>0</v>
      </c>
      <c r="I395" s="26">
        <v>16345500</v>
      </c>
      <c r="J395" s="21">
        <v>19806900</v>
      </c>
      <c r="K395" s="22">
        <v>20401107</v>
      </c>
    </row>
    <row r="396" spans="1:11" x14ac:dyDescent="0.25">
      <c r="A396" s="3">
        <v>52</v>
      </c>
      <c r="B396" s="2" t="s">
        <v>98</v>
      </c>
      <c r="C396" s="2">
        <v>3211</v>
      </c>
      <c r="D396" s="2" t="str">
        <f>LEFT(Table1[[#This Row],[Stavka
]],2)</f>
        <v>32</v>
      </c>
      <c r="E396" s="2" t="s">
        <v>16</v>
      </c>
      <c r="F396" s="2" t="s">
        <v>71</v>
      </c>
      <c r="G396" s="2" t="s">
        <v>72</v>
      </c>
      <c r="H396" s="21">
        <v>4530</v>
      </c>
      <c r="I396" s="26">
        <v>1000</v>
      </c>
      <c r="J396" s="21">
        <v>1030</v>
      </c>
      <c r="K396" s="22">
        <v>0</v>
      </c>
    </row>
    <row r="397" spans="1:11" x14ac:dyDescent="0.25">
      <c r="A397" s="3">
        <v>52</v>
      </c>
      <c r="B397" s="2" t="s">
        <v>98</v>
      </c>
      <c r="C397" s="2">
        <v>3233</v>
      </c>
      <c r="D397" s="2" t="str">
        <f>LEFT(Table1[[#This Row],[Stavka
]],2)</f>
        <v>32</v>
      </c>
      <c r="E397" s="2" t="s">
        <v>26</v>
      </c>
      <c r="F397" s="2" t="s">
        <v>71</v>
      </c>
      <c r="G397" s="2" t="s">
        <v>72</v>
      </c>
      <c r="H397" s="21">
        <v>36250</v>
      </c>
      <c r="I397" s="26">
        <v>0</v>
      </c>
      <c r="J397" s="21">
        <v>0</v>
      </c>
      <c r="K397" s="22">
        <v>0</v>
      </c>
    </row>
    <row r="398" spans="1:11" x14ac:dyDescent="0.25">
      <c r="A398" s="3">
        <v>52</v>
      </c>
      <c r="B398" s="2" t="s">
        <v>98</v>
      </c>
      <c r="C398" s="2">
        <v>3235</v>
      </c>
      <c r="D398" s="2" t="str">
        <f>LEFT(Table1[[#This Row],[Stavka
]],2)</f>
        <v>32</v>
      </c>
      <c r="E398" s="2" t="s">
        <v>28</v>
      </c>
      <c r="F398" s="2" t="s">
        <v>71</v>
      </c>
      <c r="G398" s="2" t="s">
        <v>72</v>
      </c>
      <c r="H398" s="21">
        <v>107000</v>
      </c>
      <c r="I398" s="26">
        <v>5000</v>
      </c>
      <c r="J398" s="21">
        <v>1000</v>
      </c>
      <c r="K398" s="22">
        <v>0</v>
      </c>
    </row>
    <row r="399" spans="1:11" x14ac:dyDescent="0.25">
      <c r="A399" s="3">
        <v>52</v>
      </c>
      <c r="B399" s="2" t="s">
        <v>98</v>
      </c>
      <c r="C399" s="2">
        <v>3237</v>
      </c>
      <c r="D399" s="2" t="str">
        <f>LEFT(Table1[[#This Row],[Stavka
]],2)</f>
        <v>32</v>
      </c>
      <c r="E399" s="2" t="s">
        <v>30</v>
      </c>
      <c r="F399" s="2" t="s">
        <v>71</v>
      </c>
      <c r="G399" s="2" t="s">
        <v>72</v>
      </c>
      <c r="H399" s="21">
        <v>318000</v>
      </c>
      <c r="I399" s="26">
        <v>3000</v>
      </c>
      <c r="J399" s="21">
        <v>0</v>
      </c>
      <c r="K399" s="22">
        <v>0</v>
      </c>
    </row>
    <row r="400" spans="1:11" x14ac:dyDescent="0.25">
      <c r="A400" s="3">
        <v>52</v>
      </c>
      <c r="B400" s="2" t="s">
        <v>98</v>
      </c>
      <c r="C400" s="2">
        <v>3238</v>
      </c>
      <c r="D400" s="2" t="str">
        <f>LEFT(Table1[[#This Row],[Stavka
]],2)</f>
        <v>32</v>
      </c>
      <c r="E400" s="2" t="s">
        <v>31</v>
      </c>
      <c r="F400" s="2" t="s">
        <v>71</v>
      </c>
      <c r="G400" s="2" t="s">
        <v>72</v>
      </c>
      <c r="H400" s="21">
        <v>22500</v>
      </c>
      <c r="I400" s="26">
        <v>0</v>
      </c>
      <c r="J400" s="21">
        <v>0</v>
      </c>
      <c r="K400" s="22">
        <v>0</v>
      </c>
    </row>
    <row r="401" spans="1:11" x14ac:dyDescent="0.25">
      <c r="A401" s="3">
        <v>52</v>
      </c>
      <c r="B401" s="2" t="s">
        <v>98</v>
      </c>
      <c r="C401" s="2">
        <v>3239</v>
      </c>
      <c r="D401" s="2" t="str">
        <f>LEFT(Table1[[#This Row],[Stavka
]],2)</f>
        <v>32</v>
      </c>
      <c r="E401" s="2" t="s">
        <v>32</v>
      </c>
      <c r="F401" s="2" t="s">
        <v>71</v>
      </c>
      <c r="G401" s="2" t="s">
        <v>72</v>
      </c>
      <c r="H401" s="21">
        <v>127000</v>
      </c>
      <c r="I401" s="26">
        <v>1000</v>
      </c>
      <c r="J401" s="21">
        <v>0</v>
      </c>
      <c r="K401" s="22">
        <v>0</v>
      </c>
    </row>
    <row r="402" spans="1:11" x14ac:dyDescent="0.25">
      <c r="A402" s="3">
        <v>52</v>
      </c>
      <c r="B402" s="2" t="s">
        <v>98</v>
      </c>
      <c r="C402" s="2">
        <v>3241</v>
      </c>
      <c r="D402" s="2" t="str">
        <f>LEFT(Table1[[#This Row],[Stavka
]],2)</f>
        <v>32</v>
      </c>
      <c r="E402" s="2" t="s">
        <v>56</v>
      </c>
      <c r="F402" s="2" t="s">
        <v>71</v>
      </c>
      <c r="G402" s="2" t="s">
        <v>72</v>
      </c>
      <c r="H402" s="21">
        <v>256500</v>
      </c>
      <c r="I402" s="26">
        <v>0</v>
      </c>
      <c r="J402" s="21">
        <v>0</v>
      </c>
      <c r="K402" s="22">
        <v>0</v>
      </c>
    </row>
    <row r="403" spans="1:11" x14ac:dyDescent="0.25">
      <c r="A403" s="3">
        <v>52</v>
      </c>
      <c r="B403" s="2" t="s">
        <v>98</v>
      </c>
      <c r="C403" s="2">
        <v>3293</v>
      </c>
      <c r="D403" s="2" t="str">
        <f>LEFT(Table1[[#This Row],[Stavka
]],2)</f>
        <v>32</v>
      </c>
      <c r="E403" s="2" t="s">
        <v>35</v>
      </c>
      <c r="F403" s="2" t="s">
        <v>71</v>
      </c>
      <c r="G403" s="2" t="s">
        <v>72</v>
      </c>
      <c r="H403" s="21">
        <v>314100</v>
      </c>
      <c r="I403" s="26">
        <v>0</v>
      </c>
      <c r="J403" s="21">
        <v>0</v>
      </c>
      <c r="K403" s="22">
        <v>0</v>
      </c>
    </row>
    <row r="404" spans="1:11" x14ac:dyDescent="0.25">
      <c r="A404" s="3">
        <v>52</v>
      </c>
      <c r="B404" s="2" t="s">
        <v>98</v>
      </c>
      <c r="C404" s="2">
        <v>3431</v>
      </c>
      <c r="D404" s="2" t="str">
        <f>LEFT(Table1[[#This Row],[Stavka
]],2)</f>
        <v>34</v>
      </c>
      <c r="E404" s="2" t="s">
        <v>38</v>
      </c>
      <c r="F404" s="2" t="s">
        <v>71</v>
      </c>
      <c r="G404" s="2" t="s">
        <v>72</v>
      </c>
      <c r="H404" s="21">
        <v>500</v>
      </c>
      <c r="I404" s="26">
        <v>2000</v>
      </c>
      <c r="J404" s="21">
        <v>0</v>
      </c>
      <c r="K404" s="22">
        <v>0</v>
      </c>
    </row>
    <row r="405" spans="1:11" x14ac:dyDescent="0.25">
      <c r="A405" s="3">
        <v>52</v>
      </c>
      <c r="B405" s="2" t="s">
        <v>98</v>
      </c>
      <c r="C405" s="2">
        <v>3722</v>
      </c>
      <c r="D405" s="2" t="str">
        <f>LEFT(Table1[[#This Row],[Stavka
]],2)</f>
        <v>37</v>
      </c>
      <c r="E405" s="2" t="s">
        <v>99</v>
      </c>
      <c r="F405" s="2" t="s">
        <v>71</v>
      </c>
      <c r="G405" s="2" t="s">
        <v>72</v>
      </c>
      <c r="H405" s="21">
        <v>0</v>
      </c>
      <c r="I405" s="26">
        <v>0</v>
      </c>
      <c r="J405" s="21">
        <v>0</v>
      </c>
      <c r="K405" s="22">
        <v>0</v>
      </c>
    </row>
    <row r="406" spans="1:11" x14ac:dyDescent="0.25">
      <c r="A406" s="9">
        <v>52</v>
      </c>
      <c r="B406" s="10" t="s">
        <v>98</v>
      </c>
      <c r="C406" s="10">
        <v>4221</v>
      </c>
      <c r="D406" s="10" t="str">
        <f>LEFT(Table1[[#This Row],[Stavka
]],2)</f>
        <v>42</v>
      </c>
      <c r="E406" s="10" t="s">
        <v>39</v>
      </c>
      <c r="F406" s="10" t="s">
        <v>71</v>
      </c>
      <c r="G406" s="10" t="s">
        <v>72</v>
      </c>
      <c r="H406" s="23">
        <v>0</v>
      </c>
      <c r="I406" s="27">
        <v>0</v>
      </c>
      <c r="J406" s="23">
        <v>0</v>
      </c>
      <c r="K406" s="24">
        <v>0</v>
      </c>
    </row>
    <row r="407" spans="1:11" x14ac:dyDescent="0.25">
      <c r="B407" t="s">
        <v>0</v>
      </c>
      <c r="E407" t="s">
        <v>0</v>
      </c>
      <c r="G407" t="s">
        <v>0</v>
      </c>
    </row>
    <row r="408" spans="1:11" x14ac:dyDescent="0.25">
      <c r="B408" t="s">
        <v>0</v>
      </c>
      <c r="E408" t="s">
        <v>0</v>
      </c>
      <c r="G408" t="s">
        <v>0</v>
      </c>
    </row>
    <row r="409" spans="1:11" x14ac:dyDescent="0.25">
      <c r="B409" t="s">
        <v>0</v>
      </c>
      <c r="E409" t="s">
        <v>0</v>
      </c>
      <c r="G409" t="s">
        <v>0</v>
      </c>
    </row>
    <row r="410" spans="1:11" x14ac:dyDescent="0.25">
      <c r="B410" t="s">
        <v>0</v>
      </c>
      <c r="E410" t="s">
        <v>0</v>
      </c>
      <c r="G410" t="s">
        <v>0</v>
      </c>
    </row>
    <row r="411" spans="1:11" x14ac:dyDescent="0.25">
      <c r="B411" t="s">
        <v>0</v>
      </c>
      <c r="E411" t="s">
        <v>0</v>
      </c>
      <c r="G411" t="s">
        <v>0</v>
      </c>
    </row>
    <row r="412" spans="1:11" x14ac:dyDescent="0.25">
      <c r="B412" t="s">
        <v>0</v>
      </c>
      <c r="E412" t="s">
        <v>0</v>
      </c>
      <c r="G412" t="s">
        <v>0</v>
      </c>
    </row>
    <row r="413" spans="1:11" x14ac:dyDescent="0.25">
      <c r="B413" t="s">
        <v>0</v>
      </c>
      <c r="E413" t="s">
        <v>0</v>
      </c>
      <c r="G413" t="s">
        <v>0</v>
      </c>
    </row>
    <row r="414" spans="1:11" x14ac:dyDescent="0.25">
      <c r="B414" t="s">
        <v>0</v>
      </c>
      <c r="E414" t="s">
        <v>0</v>
      </c>
      <c r="G414" t="s">
        <v>0</v>
      </c>
    </row>
    <row r="415" spans="1:11" x14ac:dyDescent="0.25">
      <c r="B415" t="s">
        <v>0</v>
      </c>
      <c r="E415" t="s">
        <v>0</v>
      </c>
      <c r="G415" t="s">
        <v>0</v>
      </c>
    </row>
    <row r="416" spans="1:11" x14ac:dyDescent="0.25">
      <c r="B416" t="s">
        <v>0</v>
      </c>
      <c r="E416" t="s">
        <v>0</v>
      </c>
      <c r="G416" t="s">
        <v>0</v>
      </c>
    </row>
    <row r="417" spans="2:7" x14ac:dyDescent="0.25">
      <c r="B417" t="s">
        <v>0</v>
      </c>
      <c r="E417" t="s">
        <v>0</v>
      </c>
      <c r="G417" t="s">
        <v>0</v>
      </c>
    </row>
    <row r="418" spans="2:7" x14ac:dyDescent="0.25">
      <c r="B418" t="s">
        <v>0</v>
      </c>
      <c r="E418" t="s">
        <v>0</v>
      </c>
      <c r="G418" t="s">
        <v>0</v>
      </c>
    </row>
    <row r="419" spans="2:7" x14ac:dyDescent="0.25">
      <c r="B419" t="s">
        <v>0</v>
      </c>
      <c r="E419" t="s">
        <v>0</v>
      </c>
      <c r="G419" t="s">
        <v>0</v>
      </c>
    </row>
    <row r="420" spans="2:7" x14ac:dyDescent="0.25">
      <c r="B420" t="s">
        <v>0</v>
      </c>
      <c r="E420" t="s">
        <v>0</v>
      </c>
      <c r="G420" t="s">
        <v>0</v>
      </c>
    </row>
    <row r="421" spans="2:7" x14ac:dyDescent="0.25">
      <c r="B421" t="s">
        <v>0</v>
      </c>
      <c r="E421" t="s">
        <v>0</v>
      </c>
      <c r="G421" t="s">
        <v>0</v>
      </c>
    </row>
    <row r="422" spans="2:7" x14ac:dyDescent="0.25">
      <c r="B422" t="s">
        <v>0</v>
      </c>
      <c r="E422" t="s">
        <v>0</v>
      </c>
      <c r="G422" t="s">
        <v>0</v>
      </c>
    </row>
    <row r="423" spans="2:7" x14ac:dyDescent="0.25">
      <c r="B423" t="s">
        <v>0</v>
      </c>
      <c r="E423" t="s">
        <v>0</v>
      </c>
      <c r="G423" t="s">
        <v>0</v>
      </c>
    </row>
    <row r="424" spans="2:7" x14ac:dyDescent="0.25">
      <c r="B424" t="s">
        <v>0</v>
      </c>
      <c r="E424" t="s">
        <v>0</v>
      </c>
      <c r="G424" t="s">
        <v>0</v>
      </c>
    </row>
    <row r="425" spans="2:7" x14ac:dyDescent="0.25">
      <c r="B425" t="s">
        <v>0</v>
      </c>
      <c r="E425" t="s">
        <v>0</v>
      </c>
      <c r="G425" t="s">
        <v>0</v>
      </c>
    </row>
    <row r="426" spans="2:7" x14ac:dyDescent="0.25">
      <c r="B426" t="s">
        <v>0</v>
      </c>
      <c r="E426" t="s">
        <v>0</v>
      </c>
      <c r="G426" t="s">
        <v>0</v>
      </c>
    </row>
    <row r="427" spans="2:7" x14ac:dyDescent="0.25">
      <c r="B427" t="s">
        <v>0</v>
      </c>
      <c r="E427" t="s">
        <v>0</v>
      </c>
      <c r="G427" t="s">
        <v>0</v>
      </c>
    </row>
    <row r="428" spans="2:7" x14ac:dyDescent="0.25">
      <c r="B428" t="s">
        <v>0</v>
      </c>
      <c r="E428" t="s">
        <v>0</v>
      </c>
      <c r="G428" t="s">
        <v>0</v>
      </c>
    </row>
    <row r="429" spans="2:7" x14ac:dyDescent="0.25">
      <c r="B429" t="s">
        <v>0</v>
      </c>
      <c r="E429" t="s">
        <v>0</v>
      </c>
      <c r="G429" t="s">
        <v>0</v>
      </c>
    </row>
    <row r="430" spans="2:7" x14ac:dyDescent="0.25">
      <c r="B430" t="s">
        <v>0</v>
      </c>
      <c r="E430" t="s">
        <v>0</v>
      </c>
      <c r="G430" t="s">
        <v>0</v>
      </c>
    </row>
    <row r="431" spans="2:7" x14ac:dyDescent="0.25">
      <c r="B431" t="s">
        <v>0</v>
      </c>
      <c r="E431" t="s">
        <v>0</v>
      </c>
      <c r="G431" t="s">
        <v>0</v>
      </c>
    </row>
    <row r="432" spans="2:7" x14ac:dyDescent="0.25">
      <c r="B432" t="s">
        <v>0</v>
      </c>
      <c r="E432" t="s">
        <v>0</v>
      </c>
      <c r="G432" t="s">
        <v>0</v>
      </c>
    </row>
    <row r="433" spans="2:7" x14ac:dyDescent="0.25">
      <c r="B433" t="s">
        <v>0</v>
      </c>
      <c r="E433" t="s">
        <v>0</v>
      </c>
      <c r="G433" t="s">
        <v>0</v>
      </c>
    </row>
    <row r="434" spans="2:7" x14ac:dyDescent="0.25">
      <c r="B434" t="s">
        <v>0</v>
      </c>
      <c r="E434" t="s">
        <v>0</v>
      </c>
      <c r="G434" t="s">
        <v>0</v>
      </c>
    </row>
    <row r="435" spans="2:7" x14ac:dyDescent="0.25">
      <c r="B435" t="s">
        <v>0</v>
      </c>
      <c r="E435" t="s">
        <v>0</v>
      </c>
      <c r="G435" t="s">
        <v>0</v>
      </c>
    </row>
    <row r="436" spans="2:7" x14ac:dyDescent="0.25">
      <c r="B436" t="s">
        <v>0</v>
      </c>
      <c r="E436" t="s">
        <v>0</v>
      </c>
      <c r="G436" t="s">
        <v>0</v>
      </c>
    </row>
    <row r="437" spans="2:7" x14ac:dyDescent="0.25">
      <c r="B437" t="s">
        <v>0</v>
      </c>
      <c r="E437" t="s">
        <v>0</v>
      </c>
      <c r="G437" t="s">
        <v>0</v>
      </c>
    </row>
    <row r="438" spans="2:7" x14ac:dyDescent="0.25">
      <c r="B438" t="s">
        <v>0</v>
      </c>
      <c r="E438" t="s">
        <v>0</v>
      </c>
      <c r="G438" t="s">
        <v>0</v>
      </c>
    </row>
    <row r="439" spans="2:7" x14ac:dyDescent="0.25">
      <c r="B439" t="s">
        <v>0</v>
      </c>
      <c r="E439" t="s">
        <v>0</v>
      </c>
      <c r="G439" t="s">
        <v>0</v>
      </c>
    </row>
    <row r="440" spans="2:7" x14ac:dyDescent="0.25">
      <c r="B440" t="s">
        <v>0</v>
      </c>
      <c r="E440" t="s">
        <v>0</v>
      </c>
      <c r="G440" t="s">
        <v>0</v>
      </c>
    </row>
    <row r="441" spans="2:7" x14ac:dyDescent="0.25">
      <c r="B441" t="s">
        <v>0</v>
      </c>
      <c r="E441" t="s">
        <v>0</v>
      </c>
      <c r="G441" t="s">
        <v>0</v>
      </c>
    </row>
    <row r="442" spans="2:7" x14ac:dyDescent="0.25">
      <c r="B442" t="s">
        <v>0</v>
      </c>
      <c r="E442" t="s">
        <v>0</v>
      </c>
      <c r="G442" t="s">
        <v>0</v>
      </c>
    </row>
    <row r="443" spans="2:7" x14ac:dyDescent="0.25">
      <c r="B443" t="s">
        <v>0</v>
      </c>
      <c r="E443" t="s">
        <v>0</v>
      </c>
      <c r="G443" t="s">
        <v>0</v>
      </c>
    </row>
    <row r="444" spans="2:7" x14ac:dyDescent="0.25">
      <c r="B444" t="s">
        <v>0</v>
      </c>
      <c r="E444" t="s">
        <v>0</v>
      </c>
      <c r="G444" t="s">
        <v>0</v>
      </c>
    </row>
    <row r="445" spans="2:7" x14ac:dyDescent="0.25">
      <c r="B445" t="s">
        <v>0</v>
      </c>
      <c r="E445" t="s">
        <v>0</v>
      </c>
      <c r="G445" t="s">
        <v>0</v>
      </c>
    </row>
    <row r="446" spans="2:7" x14ac:dyDescent="0.25">
      <c r="B446" t="s">
        <v>0</v>
      </c>
      <c r="E446" t="s">
        <v>0</v>
      </c>
      <c r="G446" t="s">
        <v>0</v>
      </c>
    </row>
    <row r="447" spans="2:7" x14ac:dyDescent="0.25">
      <c r="B447" t="s">
        <v>0</v>
      </c>
      <c r="E447" t="s">
        <v>0</v>
      </c>
      <c r="G447" t="s">
        <v>0</v>
      </c>
    </row>
    <row r="448" spans="2:7" x14ac:dyDescent="0.25">
      <c r="B448" t="s">
        <v>0</v>
      </c>
      <c r="E448" t="s">
        <v>0</v>
      </c>
      <c r="G448" t="s">
        <v>0</v>
      </c>
    </row>
    <row r="449" spans="2:7" x14ac:dyDescent="0.25">
      <c r="B449" t="s">
        <v>0</v>
      </c>
      <c r="E449" t="s">
        <v>0</v>
      </c>
      <c r="G449" t="s">
        <v>0</v>
      </c>
    </row>
    <row r="450" spans="2:7" x14ac:dyDescent="0.25">
      <c r="B450" t="s">
        <v>0</v>
      </c>
      <c r="E450" t="s">
        <v>0</v>
      </c>
      <c r="G450" t="s">
        <v>0</v>
      </c>
    </row>
    <row r="451" spans="2:7" x14ac:dyDescent="0.25">
      <c r="B451" t="s">
        <v>0</v>
      </c>
      <c r="E451" t="s">
        <v>0</v>
      </c>
      <c r="G451" t="s">
        <v>0</v>
      </c>
    </row>
    <row r="452" spans="2:7" x14ac:dyDescent="0.25">
      <c r="B452" t="s">
        <v>0</v>
      </c>
      <c r="E452" t="s">
        <v>0</v>
      </c>
      <c r="G452" t="s">
        <v>0</v>
      </c>
    </row>
    <row r="453" spans="2:7" x14ac:dyDescent="0.25">
      <c r="B453" t="s">
        <v>0</v>
      </c>
      <c r="E453" t="s">
        <v>0</v>
      </c>
      <c r="G453" t="s">
        <v>0</v>
      </c>
    </row>
    <row r="454" spans="2:7" x14ac:dyDescent="0.25">
      <c r="B454" t="s">
        <v>0</v>
      </c>
      <c r="E454" t="s">
        <v>0</v>
      </c>
      <c r="G454" t="s">
        <v>0</v>
      </c>
    </row>
    <row r="455" spans="2:7" x14ac:dyDescent="0.25">
      <c r="B455" t="s">
        <v>0</v>
      </c>
      <c r="E455" t="s">
        <v>0</v>
      </c>
      <c r="G455" t="s">
        <v>0</v>
      </c>
    </row>
    <row r="456" spans="2:7" x14ac:dyDescent="0.25">
      <c r="B456" t="s">
        <v>0</v>
      </c>
      <c r="E456" t="s">
        <v>0</v>
      </c>
      <c r="G456" t="s">
        <v>0</v>
      </c>
    </row>
    <row r="457" spans="2:7" x14ac:dyDescent="0.25">
      <c r="B457" t="s">
        <v>0</v>
      </c>
      <c r="E457" t="s">
        <v>0</v>
      </c>
      <c r="G457" t="s">
        <v>0</v>
      </c>
    </row>
    <row r="458" spans="2:7" x14ac:dyDescent="0.25">
      <c r="B458" t="s">
        <v>0</v>
      </c>
      <c r="E458" t="s">
        <v>0</v>
      </c>
      <c r="G458" t="s">
        <v>0</v>
      </c>
    </row>
    <row r="459" spans="2:7" x14ac:dyDescent="0.25">
      <c r="B459" t="s">
        <v>0</v>
      </c>
      <c r="E459" t="s">
        <v>0</v>
      </c>
      <c r="G459" t="s">
        <v>0</v>
      </c>
    </row>
    <row r="460" spans="2:7" x14ac:dyDescent="0.25">
      <c r="B460" t="s">
        <v>0</v>
      </c>
      <c r="E460" t="s">
        <v>0</v>
      </c>
      <c r="G460" t="s">
        <v>0</v>
      </c>
    </row>
    <row r="461" spans="2:7" x14ac:dyDescent="0.25">
      <c r="B461" t="s">
        <v>0</v>
      </c>
      <c r="E461" t="s">
        <v>0</v>
      </c>
      <c r="G461" t="s">
        <v>0</v>
      </c>
    </row>
    <row r="462" spans="2:7" x14ac:dyDescent="0.25">
      <c r="B462" t="s">
        <v>0</v>
      </c>
      <c r="E462" t="s">
        <v>0</v>
      </c>
      <c r="G462" t="s">
        <v>0</v>
      </c>
    </row>
    <row r="463" spans="2:7" x14ac:dyDescent="0.25">
      <c r="B463" t="s">
        <v>0</v>
      </c>
      <c r="E463" t="s">
        <v>0</v>
      </c>
      <c r="G463" t="s">
        <v>0</v>
      </c>
    </row>
    <row r="464" spans="2:7" x14ac:dyDescent="0.25">
      <c r="B464" t="s">
        <v>0</v>
      </c>
      <c r="E464" t="s">
        <v>0</v>
      </c>
      <c r="G464" t="s">
        <v>0</v>
      </c>
    </row>
    <row r="465" spans="2:7" x14ac:dyDescent="0.25">
      <c r="B465" t="s">
        <v>0</v>
      </c>
      <c r="E465" t="s">
        <v>0</v>
      </c>
      <c r="G465" t="s">
        <v>0</v>
      </c>
    </row>
    <row r="466" spans="2:7" x14ac:dyDescent="0.25">
      <c r="B466" t="s">
        <v>0</v>
      </c>
      <c r="E466" t="s">
        <v>0</v>
      </c>
      <c r="G466" t="s">
        <v>0</v>
      </c>
    </row>
    <row r="467" spans="2:7" x14ac:dyDescent="0.25">
      <c r="B467" t="s">
        <v>0</v>
      </c>
      <c r="E467" t="s">
        <v>0</v>
      </c>
      <c r="G467" t="s">
        <v>0</v>
      </c>
    </row>
    <row r="468" spans="2:7" x14ac:dyDescent="0.25">
      <c r="B468" t="s">
        <v>0</v>
      </c>
      <c r="E468" t="s">
        <v>0</v>
      </c>
      <c r="G468" t="s">
        <v>0</v>
      </c>
    </row>
    <row r="469" spans="2:7" x14ac:dyDescent="0.25">
      <c r="B469" t="s">
        <v>0</v>
      </c>
      <c r="E469" t="s">
        <v>0</v>
      </c>
      <c r="G469" t="s">
        <v>0</v>
      </c>
    </row>
    <row r="470" spans="2:7" x14ac:dyDescent="0.25">
      <c r="B470" t="s">
        <v>0</v>
      </c>
      <c r="E470" t="s">
        <v>0</v>
      </c>
      <c r="G470" t="s">
        <v>0</v>
      </c>
    </row>
    <row r="471" spans="2:7" x14ac:dyDescent="0.25">
      <c r="B471" t="s">
        <v>0</v>
      </c>
      <c r="E471" t="s">
        <v>0</v>
      </c>
      <c r="G471" t="s">
        <v>0</v>
      </c>
    </row>
    <row r="472" spans="2:7" x14ac:dyDescent="0.25">
      <c r="B472" t="s">
        <v>0</v>
      </c>
      <c r="E472" t="s">
        <v>0</v>
      </c>
      <c r="G472" t="s">
        <v>0</v>
      </c>
    </row>
    <row r="473" spans="2:7" x14ac:dyDescent="0.25">
      <c r="B473" t="s">
        <v>0</v>
      </c>
      <c r="E473" t="s">
        <v>0</v>
      </c>
      <c r="G473" t="s">
        <v>0</v>
      </c>
    </row>
    <row r="474" spans="2:7" x14ac:dyDescent="0.25">
      <c r="B474" t="s">
        <v>0</v>
      </c>
      <c r="E474" t="s">
        <v>0</v>
      </c>
      <c r="G474" t="s">
        <v>0</v>
      </c>
    </row>
    <row r="475" spans="2:7" x14ac:dyDescent="0.25">
      <c r="B475" t="s">
        <v>0</v>
      </c>
      <c r="E475" t="s">
        <v>0</v>
      </c>
      <c r="G475" t="s">
        <v>0</v>
      </c>
    </row>
    <row r="476" spans="2:7" x14ac:dyDescent="0.25">
      <c r="B476" t="s">
        <v>0</v>
      </c>
      <c r="E476" t="s">
        <v>0</v>
      </c>
      <c r="G476" t="s">
        <v>0</v>
      </c>
    </row>
    <row r="477" spans="2:7" x14ac:dyDescent="0.25">
      <c r="B477" t="s">
        <v>0</v>
      </c>
      <c r="E477" t="s">
        <v>0</v>
      </c>
      <c r="G477" t="s">
        <v>0</v>
      </c>
    </row>
    <row r="478" spans="2:7" x14ac:dyDescent="0.25">
      <c r="B478" t="s">
        <v>0</v>
      </c>
      <c r="E478" t="s">
        <v>0</v>
      </c>
      <c r="G478" t="s">
        <v>0</v>
      </c>
    </row>
    <row r="479" spans="2:7" x14ac:dyDescent="0.25">
      <c r="B479" t="s">
        <v>0</v>
      </c>
      <c r="E479" t="s">
        <v>0</v>
      </c>
      <c r="G479" t="s">
        <v>0</v>
      </c>
    </row>
    <row r="480" spans="2:7" x14ac:dyDescent="0.25">
      <c r="B480" t="s">
        <v>0</v>
      </c>
      <c r="E480" t="s">
        <v>0</v>
      </c>
      <c r="G480" t="s">
        <v>0</v>
      </c>
    </row>
    <row r="481" spans="2:7" x14ac:dyDescent="0.25">
      <c r="B481" t="s">
        <v>0</v>
      </c>
      <c r="E481" t="s">
        <v>0</v>
      </c>
      <c r="G481" t="s">
        <v>0</v>
      </c>
    </row>
    <row r="482" spans="2:7" x14ac:dyDescent="0.25">
      <c r="B482" t="s">
        <v>0</v>
      </c>
      <c r="E482" t="s">
        <v>0</v>
      </c>
      <c r="G482" t="s">
        <v>0</v>
      </c>
    </row>
    <row r="483" spans="2:7" x14ac:dyDescent="0.25">
      <c r="B483" t="s">
        <v>0</v>
      </c>
      <c r="E483" t="s">
        <v>0</v>
      </c>
      <c r="G483" t="s">
        <v>0</v>
      </c>
    </row>
    <row r="484" spans="2:7" x14ac:dyDescent="0.25">
      <c r="B484" t="s">
        <v>0</v>
      </c>
      <c r="E484" t="s">
        <v>0</v>
      </c>
      <c r="G484" t="s">
        <v>0</v>
      </c>
    </row>
    <row r="485" spans="2:7" x14ac:dyDescent="0.25">
      <c r="B485" t="s">
        <v>0</v>
      </c>
      <c r="E485" t="s">
        <v>0</v>
      </c>
      <c r="G485" t="s">
        <v>0</v>
      </c>
    </row>
    <row r="486" spans="2:7" x14ac:dyDescent="0.25">
      <c r="B486" t="s">
        <v>0</v>
      </c>
      <c r="E486" t="s">
        <v>0</v>
      </c>
      <c r="G486" t="s">
        <v>0</v>
      </c>
    </row>
    <row r="487" spans="2:7" x14ac:dyDescent="0.25">
      <c r="B487" t="s">
        <v>0</v>
      </c>
      <c r="E487" t="s">
        <v>0</v>
      </c>
      <c r="G487" t="s">
        <v>0</v>
      </c>
    </row>
    <row r="488" spans="2:7" x14ac:dyDescent="0.25">
      <c r="B488" t="s">
        <v>0</v>
      </c>
      <c r="E488" t="s">
        <v>0</v>
      </c>
      <c r="G488" t="s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4CB6-FA35-4CEC-A88F-CE6A4C336B23}">
  <dimension ref="A2:M33"/>
  <sheetViews>
    <sheetView workbookViewId="0">
      <selection activeCell="M25" sqref="M25"/>
    </sheetView>
  </sheetViews>
  <sheetFormatPr defaultRowHeight="15" x14ac:dyDescent="0.25"/>
  <cols>
    <col min="1" max="1" width="27.42578125" bestFit="1" customWidth="1"/>
    <col min="2" max="2" width="18" bestFit="1" customWidth="1"/>
    <col min="3" max="3" width="18.85546875" customWidth="1"/>
    <col min="6" max="6" width="14.28515625" bestFit="1" customWidth="1"/>
    <col min="8" max="8" width="15.85546875" bestFit="1" customWidth="1"/>
    <col min="12" max="13" width="25.7109375" bestFit="1" customWidth="1"/>
    <col min="14" max="14" width="14.28515625" bestFit="1" customWidth="1"/>
  </cols>
  <sheetData>
    <row r="2" spans="1:13" ht="30" x14ac:dyDescent="0.25">
      <c r="A2" s="13" t="s">
        <v>100</v>
      </c>
      <c r="B2" s="13" t="s">
        <v>101</v>
      </c>
      <c r="C2" s="14" t="s">
        <v>102</v>
      </c>
    </row>
    <row r="3" spans="1:13" x14ac:dyDescent="0.25">
      <c r="A3" t="s">
        <v>103</v>
      </c>
      <c r="B3" s="15">
        <v>5987070</v>
      </c>
      <c r="C3" s="16">
        <f>B3/B7</f>
        <v>1.6872868396786662E-2</v>
      </c>
    </row>
    <row r="4" spans="1:13" x14ac:dyDescent="0.25">
      <c r="A4" t="s">
        <v>104</v>
      </c>
      <c r="B4" s="15">
        <v>13820781</v>
      </c>
      <c r="C4" s="16">
        <f>B4/B7</f>
        <v>3.8949973685594046E-2</v>
      </c>
    </row>
    <row r="5" spans="1:13" x14ac:dyDescent="0.25">
      <c r="A5" t="s">
        <v>105</v>
      </c>
      <c r="B5" s="15">
        <v>335014304</v>
      </c>
      <c r="C5" s="16">
        <f>B5/B7</f>
        <v>0.94414333930170846</v>
      </c>
    </row>
    <row r="6" spans="1:13" x14ac:dyDescent="0.25">
      <c r="A6" t="s">
        <v>106</v>
      </c>
      <c r="B6" s="15">
        <v>12000</v>
      </c>
      <c r="C6" s="16">
        <f>B6/B7</f>
        <v>3.3818615910861233E-5</v>
      </c>
    </row>
    <row r="7" spans="1:13" x14ac:dyDescent="0.25">
      <c r="A7" s="17" t="s">
        <v>107</v>
      </c>
      <c r="B7" s="18">
        <f>SUM(B3:B6)</f>
        <v>354834155</v>
      </c>
      <c r="C7" s="19">
        <f>SUM(C3:C5)</f>
        <v>0.99996618138408921</v>
      </c>
    </row>
    <row r="11" spans="1:13" x14ac:dyDescent="0.25">
      <c r="M11" s="16"/>
    </row>
    <row r="12" spans="1:13" x14ac:dyDescent="0.25">
      <c r="M12" s="16"/>
    </row>
    <row r="13" spans="1:13" x14ac:dyDescent="0.25">
      <c r="M13" s="16"/>
    </row>
    <row r="25" spans="1:8" ht="30" x14ac:dyDescent="0.25">
      <c r="A25" s="13" t="s">
        <v>108</v>
      </c>
      <c r="B25" s="13" t="s">
        <v>109</v>
      </c>
      <c r="C25" s="14" t="s">
        <v>102</v>
      </c>
    </row>
    <row r="26" spans="1:8" x14ac:dyDescent="0.25">
      <c r="A26" t="s">
        <v>110</v>
      </c>
      <c r="B26" s="15">
        <v>27668693</v>
      </c>
      <c r="C26" s="16">
        <f>B26/B32</f>
        <v>7.7976408443544559E-2</v>
      </c>
    </row>
    <row r="27" spans="1:8" x14ac:dyDescent="0.25">
      <c r="A27" t="s">
        <v>111</v>
      </c>
      <c r="B27" s="15">
        <v>2779515</v>
      </c>
      <c r="C27" s="16">
        <f>B27/B32</f>
        <v>7.8332791836231205E-3</v>
      </c>
    </row>
    <row r="28" spans="1:8" x14ac:dyDescent="0.25">
      <c r="A28" t="s">
        <v>112</v>
      </c>
      <c r="B28" s="15">
        <v>293730675</v>
      </c>
      <c r="C28" s="16">
        <f>B28/B32</f>
        <v>0.82779707325525076</v>
      </c>
    </row>
    <row r="29" spans="1:8" x14ac:dyDescent="0.25">
      <c r="A29" t="s">
        <v>113</v>
      </c>
      <c r="B29" s="15">
        <v>26154075</v>
      </c>
      <c r="C29" s="16">
        <f>B29/B32</f>
        <v>7.37078847440715E-2</v>
      </c>
      <c r="F29" s="20">
        <f>B32-B7</f>
        <v>0</v>
      </c>
      <c r="H29" s="20"/>
    </row>
    <row r="30" spans="1:8" x14ac:dyDescent="0.25">
      <c r="A30" t="s">
        <v>114</v>
      </c>
      <c r="B30" s="15">
        <v>1698197</v>
      </c>
      <c r="C30" s="16">
        <f>B30/B32</f>
        <v>4.7858893403314008E-3</v>
      </c>
    </row>
    <row r="31" spans="1:8" x14ac:dyDescent="0.25">
      <c r="A31" t="s">
        <v>115</v>
      </c>
      <c r="B31" s="15">
        <v>2803000</v>
      </c>
      <c r="C31" s="16">
        <f>B31/B32</f>
        <v>7.8994650331786695E-3</v>
      </c>
    </row>
    <row r="32" spans="1:8" x14ac:dyDescent="0.25">
      <c r="A32" s="17" t="s">
        <v>107</v>
      </c>
      <c r="B32" s="18">
        <f>SUM(B26:B31)</f>
        <v>354834155</v>
      </c>
      <c r="C32" s="19">
        <f>SUM(C26:C31)</f>
        <v>1</v>
      </c>
    </row>
    <row r="33" spans="3:3" x14ac:dyDescent="0.25">
      <c r="C33" s="1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a0a812-136f-4ea9-9d0e-4cd82503c772">
      <UserInfo>
        <DisplayName>Helena Kruljac Tuđa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A9795D8AC68347B1236A85474DCDBB" ma:contentTypeVersion="4" ma:contentTypeDescription="Create a new document." ma:contentTypeScope="" ma:versionID="ea07b39ee637e7f2ab8104e740b5d0f7">
  <xsd:schema xmlns:xsd="http://www.w3.org/2001/XMLSchema" xmlns:xs="http://www.w3.org/2001/XMLSchema" xmlns:p="http://schemas.microsoft.com/office/2006/metadata/properties" xmlns:ns2="f8f7b4c2-af0c-4111-b3df-1305240b5876" xmlns:ns3="1da0a812-136f-4ea9-9d0e-4cd82503c772" targetNamespace="http://schemas.microsoft.com/office/2006/metadata/properties" ma:root="true" ma:fieldsID="bb9332f6facafcf95b0a09f379b1d400" ns2:_="" ns3:_="">
    <xsd:import namespace="f8f7b4c2-af0c-4111-b3df-1305240b5876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7b4c2-af0c-4111-b3df-1305240b5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1F3FB-C44A-41E6-9A3E-A3B7E959F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46670-369C-490D-86CA-86AB90225E22}">
  <ds:schemaRefs>
    <ds:schemaRef ds:uri="http://purl.org/dc/dcmitype/"/>
    <ds:schemaRef ds:uri="1da0a812-136f-4ea9-9d0e-4cd82503c772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f8f7b4c2-af0c-4111-b3df-1305240b5876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3DB770-CD75-48CF-849C-BF365E280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7b4c2-af0c-4111-b3df-1305240b5876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Financijski plan 2021.</vt:lpstr>
      <vt:lpstr>Grafički prikazi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Marić</dc:creator>
  <cp:keywords/>
  <dc:description/>
  <cp:lastModifiedBy>Mario Marić</cp:lastModifiedBy>
  <cp:revision/>
  <dcterms:created xsi:type="dcterms:W3CDTF">2021-01-11T11:36:46Z</dcterms:created>
  <dcterms:modified xsi:type="dcterms:W3CDTF">2021-05-27T10:00:50Z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0x0101005EA9795D8AC68347B1236A85474DCDBB</vt:lpwstr>
  </property>
</Properties>
</file>